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600" yWindow="570" windowWidth="27735" windowHeight="11700"/>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表06" sheetId="10" r:id="rId10"/>
    <sheet name="部门政府采购预算表07" sheetId="11" r:id="rId11"/>
    <sheet name="部门政府购买服务预算表08" sheetId="12" r:id="rId12"/>
    <sheet name="省对下转移支付预算表09-1" sheetId="13" r:id="rId13"/>
    <sheet name="省对下转移支付绩效目标表09-2" sheetId="14" r:id="rId14"/>
    <sheet name="新增资产配置表10" sheetId="15" r:id="rId15"/>
    <sheet name="中央转移支付补助项目支出预算表11" sheetId="16" r:id="rId16"/>
    <sheet name="部门项目支出中期规划预算表12" sheetId="17" r:id="rId17"/>
  </sheets>
  <definedNames>
    <definedName name="_xlnm.Print_Titles" localSheetId="6">部门基本支出预算表04!$4:$8</definedName>
    <definedName name="_xlnm.Print_Titles" localSheetId="8">'部门项目支出绩效目标表05-2'!$4:$5</definedName>
    <definedName name="_xlnm.Print_Titles" localSheetId="7">'部门项目支出预算表05-1'!$4:$7</definedName>
    <definedName name="_xlnm.Print_Titles" localSheetId="10">部门政府采购预算表07!$4:$7</definedName>
  </definedNames>
  <calcPr calcId="124519"/>
</workbook>
</file>

<file path=xl/calcChain.xml><?xml version="1.0" encoding="utf-8"?>
<calcChain xmlns="http://schemas.openxmlformats.org/spreadsheetml/2006/main">
  <c r="A3" i="17"/>
  <c r="A3" i="16"/>
  <c r="A3" i="15"/>
  <c r="A3" i="14"/>
  <c r="A3" i="13"/>
  <c r="A3" i="12"/>
  <c r="A3" i="11"/>
  <c r="A3" i="10"/>
  <c r="A3" i="9"/>
  <c r="B3" i="8"/>
  <c r="A3"/>
  <c r="A3" i="7"/>
  <c r="A3" i="6"/>
  <c r="A3" i="5"/>
  <c r="C12" i="4"/>
  <c r="C11"/>
  <c r="C10"/>
  <c r="C9"/>
  <c r="C8"/>
  <c r="A3"/>
  <c r="A3" i="3"/>
  <c r="A3" i="2"/>
  <c r="C11" i="1"/>
  <c r="C10"/>
  <c r="C9"/>
  <c r="C8"/>
  <c r="C7"/>
  <c r="A3"/>
</calcChain>
</file>

<file path=xl/sharedStrings.xml><?xml version="1.0" encoding="utf-8"?>
<sst xmlns="http://schemas.openxmlformats.org/spreadsheetml/2006/main" count="2555" uniqueCount="741">
  <si>
    <t>预算01-1表</t>
  </si>
  <si>
    <t>2026年部门财务收支预算总表</t>
  </si>
  <si>
    <t>单位:元</t>
  </si>
  <si>
    <t>收        入</t>
  </si>
  <si>
    <t>支        出</t>
  </si>
  <si>
    <t>项      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</si>
  <si>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</si>
  <si>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</si>
  <si>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</si>
  <si>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</si>
  <si>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</si>
  <si>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</si>
  <si>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</si>
  <si>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</si>
  <si>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</si>
  <si>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</si>
  <si>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</si>
  <si>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</si>
  <si>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</si>
  <si>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</si>
  <si>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</si>
  <si>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</si>
  <si>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</si>
  <si>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</si>
  <si>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</si>
  <si>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</si>
  <si>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</si>
  <si>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</si>
  <si>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</si>
  <si>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</si>
  <si>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</si>
  <si>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</si>
  <si>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</si>
  <si>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</si>
  <si>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</si>
  <si>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</si>
  <si>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</si>
  <si>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单位资金收入</t>
  </si>
  <si>
    <t>事业单位经营收入</t>
  </si>
  <si>
    <t>上级补助收入</t>
  </si>
  <si>
    <t>附属单位上缴收入</t>
  </si>
  <si>
    <t>其他收入</t>
  </si>
  <si>
    <t>非财政拨款结余</t>
  </si>
  <si>
    <t>事业收入</t>
  </si>
  <si>
    <t>324</t>
  </si>
  <si>
    <t>云南省搬迁安置办公室</t>
  </si>
  <si>
    <t>324001</t>
  </si>
  <si>
    <t>324004</t>
  </si>
  <si>
    <t>云南省移民开发技术服务中心</t>
  </si>
  <si>
    <t>预算01-3表</t>
  </si>
  <si>
    <t>2026年部门支出预算表</t>
  </si>
  <si>
    <t>科目编码</t>
  </si>
  <si>
    <t>科目名称</t>
  </si>
  <si>
    <t>财政专户管理的支出</t>
  </si>
  <si>
    <t>单位资金</t>
  </si>
  <si>
    <t>事业支出</t>
  </si>
  <si>
    <t>事业单位
经营支出</t>
  </si>
  <si>
    <t>上级补助支出</t>
  </si>
  <si>
    <t>附属单位补助支出</t>
  </si>
  <si>
    <t>其他支出</t>
  </si>
  <si>
    <t>基本支出</t>
  </si>
  <si>
    <t>项目支出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</si>
  <si>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</si>
  <si>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</si>
  <si>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</si>
  <si>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</si>
  <si>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</si>
  <si>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</si>
  <si>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</si>
  <si>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</si>
  <si>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</si>
  <si>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</si>
  <si>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</si>
  <si>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</si>
  <si>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</si>
  <si>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</si>
  <si>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</si>
  <si>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</si>
  <si>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</si>
  <si>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</si>
  <si>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</si>
  <si>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</si>
  <si>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</si>
  <si>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</si>
  <si>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</si>
  <si>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</si>
  <si>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</si>
  <si>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</si>
  <si>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</si>
  <si>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</si>
  <si>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</si>
  <si>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21303</t>
  </si>
  <si>
    <t>水利</t>
  </si>
  <si>
    <t>2130301</t>
  </si>
  <si>
    <t>行政运行</t>
  </si>
  <si>
    <t>2130334</t>
  </si>
  <si>
    <t>水利建设征地及移民支出</t>
  </si>
  <si>
    <t>2130399</t>
  </si>
  <si>
    <t>其他水利支出</t>
  </si>
  <si>
    <t>21366</t>
  </si>
  <si>
    <t>大中型水库库区基金安排的支出</t>
  </si>
  <si>
    <t>2136601</t>
  </si>
  <si>
    <t>基础设施建设和经济发展</t>
  </si>
  <si>
    <t>21372</t>
  </si>
  <si>
    <t>大中型水库移民后期扶持基金支出</t>
  </si>
  <si>
    <t>2137202</t>
  </si>
  <si>
    <t>221</t>
  </si>
  <si>
    <t>住房保障支出</t>
  </si>
  <si>
    <t>22102</t>
  </si>
  <si>
    <t>住房改革支出</t>
  </si>
  <si>
    <t>2210201</t>
  </si>
  <si>
    <t>住房公积金</t>
  </si>
  <si>
    <t>229</t>
  </si>
  <si>
    <t>22999</t>
  </si>
  <si>
    <t>2299999</t>
  </si>
  <si>
    <t>合  计</t>
  </si>
  <si>
    <t>预算02-1表</t>
  </si>
  <si>
    <t>2026年财政拨款收支预算总表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</si>
  <si>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</si>
  <si>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</si>
  <si>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</si>
  <si>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</si>
  <si>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</si>
  <si>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</si>
  <si>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</si>
  <si>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</si>
  <si>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</si>
  <si>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</si>
  <si>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2026年一般公共预算支出预算表（按功能科目分类）</t>
  </si>
  <si>
    <t>部门预算支出功能分类科目</t>
  </si>
  <si>
    <t>人员经费</t>
  </si>
  <si>
    <t>公用经费</t>
  </si>
  <si>
    <t>1</t>
  </si>
  <si>
    <t>2</t>
  </si>
  <si>
    <t>3</t>
  </si>
  <si>
    <t>4</t>
  </si>
  <si>
    <t>5</t>
  </si>
  <si>
    <t>6</t>
  </si>
  <si>
    <t>预算03表</t>
  </si>
  <si>
    <t>2026年一般公共预算“三公”经费支出预算表</t>
  </si>
  <si>
    <t>单位：元</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</si>
  <si>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</si>
  <si>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</si>
  <si>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</si>
  <si>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</si>
  <si>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</si>
  <si>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</si>
  <si>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</si>
  <si>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</si>
  <si>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</si>
  <si>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</si>
  <si>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</si>
  <si>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</si>
  <si>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</si>
  <si>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经济科目编码</t>
  </si>
  <si>
    <t>经济科目名称</t>
  </si>
  <si>
    <t>资金来源</t>
  </si>
  <si>
    <t>财政拨款结转结余</t>
  </si>
  <si>
    <t>全年数</t>
  </si>
  <si>
    <t>已提前安排</t>
  </si>
  <si>
    <t>抵扣上年垫付资金</t>
  </si>
  <si>
    <t>本次下达</t>
  </si>
  <si>
    <t>另文下达</t>
  </si>
  <si>
    <t>事业单位
经营收入</t>
  </si>
  <si>
    <t>530000210000000044595</t>
  </si>
  <si>
    <t>行政人员支出工资</t>
  </si>
  <si>
    <t>30101</t>
  </si>
  <si>
    <t>基本工资</t>
  </si>
  <si>
    <t>30102</t>
  </si>
  <si>
    <t>津贴补贴</t>
  </si>
  <si>
    <t>30103</t>
  </si>
  <si>
    <t>奖金</t>
  </si>
  <si>
    <t>530000210000000044597</t>
  </si>
  <si>
    <t>社会保障缴费</t>
  </si>
  <si>
    <t>30108</t>
  </si>
  <si>
    <t>机关事业单位基本养老保险缴费</t>
  </si>
  <si>
    <t>30112</t>
  </si>
  <si>
    <t>其他社会保障缴费</t>
  </si>
  <si>
    <t>30110</t>
  </si>
  <si>
    <t>职工基本医疗保险缴费</t>
  </si>
  <si>
    <t>30111</t>
  </si>
  <si>
    <t>公务员医疗补助缴费</t>
  </si>
  <si>
    <t>530000210000000044599</t>
  </si>
  <si>
    <t>30113</t>
  </si>
  <si>
    <t>530000210000000044604</t>
  </si>
  <si>
    <t>公车购置及运维费</t>
  </si>
  <si>
    <t>30231</t>
  </si>
  <si>
    <t>公务用车运行维护费</t>
  </si>
  <si>
    <t>530000210000000044608</t>
  </si>
  <si>
    <t>30217</t>
  </si>
  <si>
    <t>530000210000000044610</t>
  </si>
  <si>
    <t>行政人员公务交通补贴</t>
  </si>
  <si>
    <t>30239</t>
  </si>
  <si>
    <t>其他交通费用</t>
  </si>
  <si>
    <t>530000210000000044612</t>
  </si>
  <si>
    <t>工会经费</t>
  </si>
  <si>
    <t>30228</t>
  </si>
  <si>
    <t>530000210000000044614</t>
  </si>
  <si>
    <t>一般公用经费</t>
  </si>
  <si>
    <t>30299</t>
  </si>
  <si>
    <t>其他商品和服务支出</t>
  </si>
  <si>
    <t>30201</t>
  </si>
  <si>
    <t>办公费</t>
  </si>
  <si>
    <t>30205</t>
  </si>
  <si>
    <t>水费</t>
  </si>
  <si>
    <t>30206</t>
  </si>
  <si>
    <t>电费</t>
  </si>
  <si>
    <t>30207</t>
  </si>
  <si>
    <t>邮电费</t>
  </si>
  <si>
    <t>30211</t>
  </si>
  <si>
    <t>差旅费</t>
  </si>
  <si>
    <t>30213</t>
  </si>
  <si>
    <t>维修（护）费</t>
  </si>
  <si>
    <t>30215</t>
  </si>
  <si>
    <t>会议费</t>
  </si>
  <si>
    <t>30216</t>
  </si>
  <si>
    <t>培训费</t>
  </si>
  <si>
    <t>530000241100002220957</t>
  </si>
  <si>
    <t>行政人员绩效奖</t>
  </si>
  <si>
    <t>530000221100000166724</t>
  </si>
  <si>
    <t>事业人员支出工资</t>
  </si>
  <si>
    <t>30107</t>
  </si>
  <si>
    <t>绩效工资</t>
  </si>
  <si>
    <t>530000221100000166725</t>
  </si>
  <si>
    <t>社会保障缴费（职业年金单位缴费）</t>
  </si>
  <si>
    <t>30109</t>
  </si>
  <si>
    <t>职业年金缴费</t>
  </si>
  <si>
    <t>530000221100000166726</t>
  </si>
  <si>
    <t>对个人和家庭的补助</t>
  </si>
  <si>
    <t>30302</t>
  </si>
  <si>
    <t>退休费</t>
  </si>
  <si>
    <t>530000221100000166727</t>
  </si>
  <si>
    <t>其他工资福利支出</t>
  </si>
  <si>
    <t>30199</t>
  </si>
  <si>
    <t>530000221100000166730</t>
  </si>
  <si>
    <t>530000221100000166731</t>
  </si>
  <si>
    <t>30202</t>
  </si>
  <si>
    <t>印刷费</t>
  </si>
  <si>
    <t>30204</t>
  </si>
  <si>
    <t>手续费</t>
  </si>
  <si>
    <t>30209</t>
  </si>
  <si>
    <t>物业管理费</t>
  </si>
  <si>
    <t>30214</t>
  </si>
  <si>
    <t>租赁费</t>
  </si>
  <si>
    <t>30227</t>
  </si>
  <si>
    <t>委托业务费</t>
  </si>
  <si>
    <t>30240</t>
  </si>
  <si>
    <t>税金及附加费用</t>
  </si>
  <si>
    <t>31002</t>
  </si>
  <si>
    <t>办公设备购置</t>
  </si>
  <si>
    <t>530000221100000166741</t>
  </si>
  <si>
    <t>530000221100000166742</t>
  </si>
  <si>
    <t>530000221100000166743</t>
  </si>
  <si>
    <t>预算05-1表</t>
  </si>
  <si>
    <t>2026年部门项目支出预算表</t>
  </si>
  <si>
    <t>项目分类</t>
  </si>
  <si>
    <t>项目单位</t>
  </si>
  <si>
    <t>本年拨款</t>
  </si>
  <si>
    <t>其中：本次下达</t>
  </si>
  <si>
    <t>2025年中央水库移民扶持基金（省本级）专项资金</t>
  </si>
  <si>
    <t>事业发展类</t>
  </si>
  <si>
    <t>530000251100004429439</t>
  </si>
  <si>
    <t>部门预算机动经费</t>
  </si>
  <si>
    <t>专项业务类</t>
  </si>
  <si>
    <t>530000261100005156694</t>
  </si>
  <si>
    <t>大中型水电工程移民独立资金</t>
  </si>
  <si>
    <t>其他运转类</t>
  </si>
  <si>
    <t>530000251100003346781</t>
  </si>
  <si>
    <t>31007</t>
  </si>
  <si>
    <t>信息网络及软件购置更新</t>
  </si>
  <si>
    <t>其他人员支出</t>
  </si>
  <si>
    <t>民生类</t>
  </si>
  <si>
    <t>530000231100001076746</t>
  </si>
  <si>
    <t>省委组织部公务员工作专项经费</t>
  </si>
  <si>
    <t>530000261100005170831</t>
  </si>
  <si>
    <t>30305</t>
  </si>
  <si>
    <t>生活补助</t>
  </si>
  <si>
    <t>水库移民后期扶持管理及维稳经费</t>
  </si>
  <si>
    <t>530000200000000006173</t>
  </si>
  <si>
    <t>信创项目专项经费</t>
  </si>
  <si>
    <t>530000251100003893062</t>
  </si>
  <si>
    <t>因公出国（境）专项经费</t>
  </si>
  <si>
    <t>因公出国（境）经费</t>
  </si>
  <si>
    <t>530000200000000011256</t>
  </si>
  <si>
    <t>30212</t>
  </si>
  <si>
    <t>因公出国（境）费用</t>
  </si>
  <si>
    <t>云南省库区基金省级专项资金</t>
  </si>
  <si>
    <t>530000200000000007378</t>
  </si>
  <si>
    <t>30308</t>
  </si>
  <si>
    <t>助学金</t>
  </si>
  <si>
    <t>530000231100001071803</t>
  </si>
  <si>
    <t>水利水电移民工程监理及监督评估专项经费</t>
  </si>
  <si>
    <t>530000221100000150862</t>
  </si>
  <si>
    <t>水利水电移民工程咨询验收专项经费</t>
  </si>
  <si>
    <t>530000221100000149071</t>
  </si>
  <si>
    <t>30226</t>
  </si>
  <si>
    <t>劳务费</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</si>
  <si>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</si>
  <si>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</si>
  <si>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</si>
  <si>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</si>
  <si>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</si>
  <si>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</si>
  <si>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</si>
  <si>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</si>
  <si>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</si>
  <si>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</si>
  <si>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</si>
  <si>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</si>
  <si>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2026年单位聘用6人劳务派遣人员，分别在普通资料分发岗、驾驶员和保洁人员，基础工资为每人每月4025元，社保及管理费每人每月1312.5元。保证办机关正常的基础后勤服务保障。</t>
  </si>
  <si>
    <t>产出指标</t>
  </si>
  <si>
    <t>数量指标</t>
  </si>
  <si>
    <t>劳务派遣人数</t>
  </si>
  <si>
    <t>&gt;=</t>
  </si>
  <si>
    <t>人</t>
  </si>
  <si>
    <t>定量指标</t>
  </si>
  <si>
    <t>根据单位用工情况</t>
  </si>
  <si>
    <t>效益指标</t>
  </si>
  <si>
    <t>社会效益</t>
  </si>
  <si>
    <t>吸纳社会人员就业</t>
  </si>
  <si>
    <t>满意度指标</t>
  </si>
  <si>
    <t>服务对象满意度</t>
  </si>
  <si>
    <t>办机关人员满意度</t>
  </si>
  <si>
    <t>85</t>
  </si>
  <si>
    <t>%</t>
  </si>
  <si>
    <t>目标1：完成10个县（市）区后期扶持项目资产管理抽查复核；目标2：完成2批次后期扶持项目省级竞争立项评审，开展1次项目年度计划技术咨询工作；目标3：组织1期后期扶持业务培训，培训人数100人左右。</t>
  </si>
  <si>
    <t>后期扶持项目资产管理抽查复核</t>
  </si>
  <si>
    <t>10</t>
  </si>
  <si>
    <t>个</t>
  </si>
  <si>
    <t>2026年后期扶持项目资产管理抽查复核的县（市、区）数量。</t>
  </si>
  <si>
    <t>组织全省后期扶持业务培训期数</t>
  </si>
  <si>
    <t>1.00</t>
  </si>
  <si>
    <t>期</t>
  </si>
  <si>
    <t>2026年完成后期扶持业务培训的期数</t>
  </si>
  <si>
    <t>省级竞争立项项目审查</t>
  </si>
  <si>
    <t>批次</t>
  </si>
  <si>
    <t>2026年完成后期扶持项目省级竞争立项项目评审批数。</t>
  </si>
  <si>
    <t>质量指标</t>
  </si>
  <si>
    <t>省级项目验收检查合格率</t>
  </si>
  <si>
    <t>95</t>
  </si>
  <si>
    <t>2026年开展省级验收项目检查中合格项目所占比例，验收合格率=合格项目数÷开展验收检查项目数。</t>
  </si>
  <si>
    <t xml:space="preserve"> 增加移民人均可支配收入（元）</t>
  </si>
  <si>
    <t>500</t>
  </si>
  <si>
    <t>元</t>
  </si>
  <si>
    <t>2026年增加移民人均可支配收入（元）</t>
  </si>
  <si>
    <t>受训人员对扶持工作培训满意度</t>
  </si>
  <si>
    <t>90</t>
  </si>
  <si>
    <t>指参加培训人员对培训整体组织的满意程度。</t>
  </si>
  <si>
    <t>根据中央关于控制并降低因公临时出国总量的要求，结合本部门职能职责，按照年初批复计划积极开展对外工作，服从、服务于中央对外工作和省委省政府中心工作，2026年计划出国学习一次，计划2人次。</t>
  </si>
  <si>
    <t>单个团组出访总人数</t>
  </si>
  <si>
    <t>2.00</t>
  </si>
  <si>
    <t>根据部门出国考察工作安排及历年出行情况编制</t>
  </si>
  <si>
    <t>单个团组出访天数</t>
  </si>
  <si>
    <t>5.00</t>
  </si>
  <si>
    <t>天</t>
  </si>
  <si>
    <t>完成出国报告</t>
  </si>
  <si>
    <t>篇</t>
  </si>
  <si>
    <t>按照因公出国境经费管理办法相关规定，完成至少一篇出国报告</t>
  </si>
  <si>
    <t>出访人员满意度</t>
  </si>
  <si>
    <t>根据因公出国境人员回访满意度判断</t>
  </si>
  <si>
    <t>2026年计划从国内知名高校中招录选调生2名。</t>
  </si>
  <si>
    <t>招录人数</t>
  </si>
  <si>
    <t>公务员：反映选调生考录工作选调效果。</t>
  </si>
  <si>
    <t>任务完成率</t>
  </si>
  <si>
    <t>公务员：反映对照实施方案时间表，看报名、宣讲、笔试、面试等工作任务是否如期完成，反映工作任务完成时效性情况。</t>
  </si>
  <si>
    <t>预算执行率</t>
  </si>
  <si>
    <t>公务员：反映预算执行进度情况。</t>
  </si>
  <si>
    <t>时效指标</t>
  </si>
  <si>
    <t>任务完成及时性</t>
  </si>
  <si>
    <t>=</t>
  </si>
  <si>
    <t>按时完成</t>
  </si>
  <si>
    <t>定性指标</t>
  </si>
  <si>
    <t>规划办：反映工作任务完成情况。</t>
  </si>
  <si>
    <t>办理公务员录用手续准确率</t>
  </si>
  <si>
    <t>100</t>
  </si>
  <si>
    <t>公务员：办理录用手续准确率达100%。</t>
  </si>
  <si>
    <t>公务员招录有效性</t>
  </si>
  <si>
    <t>人岗匹配</t>
  </si>
  <si>
    <t>公务员：反映公务员招录有效性。</t>
  </si>
  <si>
    <t>补贴发放满意度</t>
  </si>
  <si>
    <t>规划办：反映满意度调查率情况。</t>
  </si>
  <si>
    <t>成本指标</t>
  </si>
  <si>
    <t>经济成本指标</t>
  </si>
  <si>
    <t>项目资金节约</t>
  </si>
  <si>
    <t>不超预算</t>
  </si>
  <si>
    <t>规划办：反映项目总成本控制情况。</t>
  </si>
  <si>
    <t>落实办公电脑国产化，替代原有电脑33台</t>
  </si>
  <si>
    <t>购置设备数量</t>
  </si>
  <si>
    <t>33</t>
  </si>
  <si>
    <t>台（套）</t>
  </si>
  <si>
    <t>反映购置数量完成情况。</t>
  </si>
  <si>
    <t>验收通过率</t>
  </si>
  <si>
    <t>反映设备购置的产品质量情况。
验收通过率=（通过验收的购置数量/购置总数量）*100%。</t>
  </si>
  <si>
    <t>可持续影响</t>
  </si>
  <si>
    <t>设备使用年限</t>
  </si>
  <si>
    <t>年</t>
  </si>
  <si>
    <t>反映新投入设备使用年限情况。</t>
  </si>
  <si>
    <t>台式电脑购买单价</t>
  </si>
  <si>
    <t>&lt;=</t>
  </si>
  <si>
    <t>5000</t>
  </si>
  <si>
    <t>2026年度完成省委省政府交办的工作任务。</t>
  </si>
  <si>
    <t>完成时限</t>
  </si>
  <si>
    <t>12</t>
  </si>
  <si>
    <t>月</t>
  </si>
  <si>
    <t>及时完成上级交办的大项临时性工作任务。</t>
  </si>
  <si>
    <t>经济效益</t>
  </si>
  <si>
    <t>经费开支数额</t>
  </si>
  <si>
    <t>1030000</t>
  </si>
  <si>
    <t>经费开支控制在预算范围内</t>
  </si>
  <si>
    <t>1.云南省搬迁安置数字化管理平台建设不断发展完善，覆盖到州市和县区；2.保障办机关后勤服务；3.开展媒体合作协议，完成各家媒体的合作协议内容，为全省搬迁安置的“十四五”规划进行宣传；4.保障督促地方政府加快搬迁安置工作和专业项目工程进度，完成金沙江中游项目前期工作；5.对乡村振兴挂钩县、村完成帮扶项目投资，助力挂钩县实现巩固拓展脱贫攻坚成果同乡村振兴有效衔接；6.保障好机关日常办公所需的零星开支；7.开展好党建学习教育；8.保障好办机关退休人员的权益活动。</t>
  </si>
  <si>
    <t>开展业务培训期数</t>
  </si>
  <si>
    <t>审核审批澜沧江移民项目</t>
  </si>
  <si>
    <t>项</t>
  </si>
  <si>
    <t>澜沧江流域内各水电站移民搬迁安置收口收尾涉及的审核审批项目</t>
  </si>
  <si>
    <t>推进LP水电站移民搬迁安置工作</t>
  </si>
  <si>
    <t>推进金沙江中游LP水电站实物指标调查、移民安置规划大纲审查和报批、移民安置规划编制和审查。</t>
  </si>
  <si>
    <t>奔子栏水电站移民搬迁安置工作</t>
  </si>
  <si>
    <t>推进金沙江上游奔子栏水电站移民安置协议签订，配合项目业主开展移民综合设计、综合监理和独立评估招投标工作。</t>
  </si>
  <si>
    <t>旭龙水电站移民集中安置点建设</t>
  </si>
  <si>
    <t>完成金沙江上游旭龙水电站斯木顶移民集中安置点外部连接道路建设和移民房屋建设工作。</t>
  </si>
  <si>
    <t>宣威抽水蓄能电站前期工作</t>
  </si>
  <si>
    <t>完成宣威抽水蓄能电站移民安置规划审核，移民安置协议签订，配合业主开展移民综合监理和独立评估招标工作。</t>
  </si>
  <si>
    <t>群团组织开展活动</t>
  </si>
  <si>
    <t>机关工会、机关妇委会、机关青工委根据各自章程，结合自身特色，组织开展各种活动</t>
  </si>
  <si>
    <t>实施乡村振兴帮扶项目</t>
  </si>
  <si>
    <t>8</t>
  </si>
  <si>
    <t>根据定点帮扶村实际情况，实施帮扶项目，促进当地经济社会发展。</t>
  </si>
  <si>
    <t>办机关正常运转情况</t>
  </si>
  <si>
    <t>是</t>
  </si>
  <si>
    <t>反映综合处工作质量</t>
  </si>
  <si>
    <t>干部培训参训率</t>
  </si>
  <si>
    <t>组织培训对象参加党务干部培训和业务培训参训情况</t>
  </si>
  <si>
    <t>澜沧江移民项目验收合格率</t>
  </si>
  <si>
    <t>澜沧江流域内各水电站移民搬迁安置收口收尾涉及的审核审批项目通过率。</t>
  </si>
  <si>
    <t>形成高质量监督检查或审计报告</t>
  </si>
  <si>
    <t>18</t>
  </si>
  <si>
    <t>遵循依法、独立、客观、公正的原则开展审计、监督检查；提交高质量的审计报告、监督检查报告。</t>
  </si>
  <si>
    <t>重大网络事故</t>
  </si>
  <si>
    <t>&lt;</t>
  </si>
  <si>
    <t>次</t>
  </si>
  <si>
    <t>确保网络安全，无重大网络事故</t>
  </si>
  <si>
    <t>定点帮扶挂钩点群众人均年收入</t>
  </si>
  <si>
    <t>16000</t>
  </si>
  <si>
    <t>元/年</t>
  </si>
  <si>
    <t>实施帮扶项目，持续促进乡村振兴定点帮扶点群众增收致富</t>
  </si>
  <si>
    <t>干部职工对后勤保障工作满意度</t>
  </si>
  <si>
    <t>调查我办干部职工对后勤保障工作的满意度</t>
  </si>
  <si>
    <t>参训人员对业务培训的满意度</t>
  </si>
  <si>
    <t>培训过程中通过问卷调查或者访谈的方式对参训人员参加业务培训的满意率</t>
  </si>
  <si>
    <t>黑白打印机采购单价</t>
  </si>
  <si>
    <t>1500</t>
  </si>
  <si>
    <t>计划采购7台黑白打印机的采购单价</t>
  </si>
  <si>
    <t>保密柜采购单价</t>
  </si>
  <si>
    <t>2500</t>
  </si>
  <si>
    <t>计划采购6个保密柜的采购单价</t>
  </si>
  <si>
    <t>2026年度，积极推动全省大中型水利工程加快实施进度，大中型水利工程移民安置前期（工作细则、规划大纲、可研规划、初设规划）技术审查项目16件次以上，开展大中型水利水电工程移民安置规划社会稳定风险评估项目10个，编制大中型水利水电工程移民搬迁安置和后期扶持“十五五”规划，完成20个县（市、区）后期扶持政策实施情况的稽察。预测2026年招收移民学生620人，2026年在校学生总数预计1859人。按照大专占96.77％（1799 人）、中专占3.23％（60 人），测算2026年移民职业教育培训补助经费为1469.20万元。</t>
  </si>
  <si>
    <t>水利工程移民安置前期技术咨询</t>
  </si>
  <si>
    <t>16</t>
  </si>
  <si>
    <t>计划16个技术咨询中介服务项目，包括移民安置前期（工作细则、规划大纲、可研规划、初设规划）技术审查项目、设计变更审批项目、验收审批项目。</t>
  </si>
  <si>
    <t>稽察县（市、区）</t>
  </si>
  <si>
    <t>20</t>
  </si>
  <si>
    <t>开展水库移民后期扶持政策实施稽察的县（市、区）数量</t>
  </si>
  <si>
    <t>第三方技术服务是否满足要求</t>
  </si>
  <si>
    <t>严格执行国家及省大中型水利工程移民安置相关政策</t>
  </si>
  <si>
    <t>形成高质量的稽察、审计报告</t>
  </si>
  <si>
    <t>21</t>
  </si>
  <si>
    <t>遵循依法、独立、客观、公正的原则开展审计稽察；提交高质量的审计报告、稽察报告。</t>
  </si>
  <si>
    <t>移民职业教育补助发放及时率</t>
  </si>
  <si>
    <t>领取补助的人数/在校人数和新招人数</t>
  </si>
  <si>
    <t>推动库区经济社会发展</t>
  </si>
  <si>
    <t>通过水利项目规划审核审批和推动实施，以及稽察审计监督，推动库区社会经济发展</t>
  </si>
  <si>
    <t>职业教育学生对职业教育满意度</t>
  </si>
  <si>
    <t>测评结果为满意的学生/参加测评人员</t>
  </si>
  <si>
    <t>移民群众对后期扶持政策的满意度</t>
  </si>
  <si>
    <t>通过实施各项后期扶持政策，使移民群众对后期扶持的满意度提升。</t>
  </si>
  <si>
    <t>做好本单位编外人员和公用经费保障，按规定落实干部职工各项待遇，支持部门正常履职。</t>
  </si>
  <si>
    <t>工资福利发放编外人数</t>
  </si>
  <si>
    <t>14</t>
  </si>
  <si>
    <t>反映部门（单位）实际发放编制外人员数量</t>
  </si>
  <si>
    <t>部门运转情况</t>
  </si>
  <si>
    <t>正常运转</t>
  </si>
  <si>
    <t>反映部门（单位）运转情况。</t>
  </si>
  <si>
    <t>单位人员满意度</t>
  </si>
  <si>
    <t>反映部门（单位）人员对工资福利发放的满意程度。</t>
  </si>
  <si>
    <t>（1）开拓进取，通过投标、中介超市摇号、项目谈判等形式积极争取新项目业务，签订合同，完成工作任务，确认收入，取得业务款项。（2）介于大中型水利水电项目时间宽度长，移民安置任务重，通过努力工作与协调，完成合同约定未完成的业务工作。（3）作为省办的技术服务中心，积极完成省办交办的工作任务。（4）保质保量完成承接的单体项目的现场检查及技术检查验收意见工作。（5）完成各项目的后评价收尾工作。（6）力争2026年实现收入与支出对比略有盈余。（7）完成2026年的各项工作目标。</t>
  </si>
  <si>
    <t>水利水电移民工程咨询成果印刷</t>
  </si>
  <si>
    <t>300</t>
  </si>
  <si>
    <t>册</t>
  </si>
  <si>
    <t>按照实际印刷完成成果进行测算</t>
  </si>
  <si>
    <t>中心计划召开该类项目会议次数</t>
  </si>
  <si>
    <t>34</t>
  </si>
  <si>
    <t>计划2026年召开34次财政厅的四类会议</t>
  </si>
  <si>
    <t>计划完成以前年度已签订合同任务</t>
  </si>
  <si>
    <t>2026年实际完成合同数量/以前年度签订合同尚未完成合同数量</t>
  </si>
  <si>
    <t>当年新签合同并已确认本年收入</t>
  </si>
  <si>
    <t>60</t>
  </si>
  <si>
    <t>2026年新签订合同并当年确认收入/2026年签订合同的总数</t>
  </si>
  <si>
    <t>该类项目净利率完成目标设定值</t>
  </si>
  <si>
    <t>15</t>
  </si>
  <si>
    <t>2026年年度实现净利润/2026年总收入</t>
  </si>
  <si>
    <t>上缴该类项目的企业增值税款情况</t>
  </si>
  <si>
    <t>11</t>
  </si>
  <si>
    <t>万元</t>
  </si>
  <si>
    <t>预计2026年该类项目取得收入200万元（含税收入），增值税预计上缴200/1.06*0.06=11.32万元</t>
  </si>
  <si>
    <t>业主单位对业务完成的满意度</t>
  </si>
  <si>
    <t>投标过程中对投标方的业务、服务等各方的综合满意度调查评为体系</t>
  </si>
  <si>
    <t>单位人员对后勤保障部门的满意度</t>
  </si>
  <si>
    <t>根据德能勤绩廉设定标准，单位人员进行测评确定</t>
  </si>
  <si>
    <t>（1）开拓进取，通过投标、中介超市摇号、项目谈判等形式积极争取新项目业务，签订合同，完成工作任务，确认收入，取得业务款项。（2）介于大中型水利水电项目时间宽度长，移民安置任务重，通过努力工作与协调，完成合同约定未完成的业务工作。（3）作为省办的技术服务中心，积极完成省办交办的工作任务。（4）保质保量完成承接的单体项目的现场服务及参加各项工作会议。（5）完成各项目的月报、季报、年报及专题报告编制工作。（6）力争2026年实现收入与支出对比略有盈余。</t>
  </si>
  <si>
    <t>水利水电监理及监督评估成果印刷</t>
  </si>
  <si>
    <t>120</t>
  </si>
  <si>
    <t>中心计划召开该类项目的会议次数</t>
  </si>
  <si>
    <t>2026年计划召开该类项目会议2次</t>
  </si>
  <si>
    <t>能够按照合同时限按时履行</t>
  </si>
  <si>
    <t>项目履行的时间和合同规定的进度时间保持一致</t>
  </si>
  <si>
    <t>计划完成以前年度合同任务数</t>
  </si>
  <si>
    <t>实际完成合同数量</t>
  </si>
  <si>
    <t>上缴企业增值税款情况</t>
  </si>
  <si>
    <t>预计2026年该类项目取得收入677万元，增值税=677/1.06*0.06=38.32万元</t>
  </si>
  <si>
    <t>跨期合同按照合同时间完成占比</t>
  </si>
  <si>
    <t>该项目合同履行时间较长，所签订合同中能够按照2026年时间节点按时完成任务的/所签订的总合同个数</t>
  </si>
  <si>
    <t>预算06表</t>
  </si>
  <si>
    <t>2026年政府性基金预算支出预算表</t>
  </si>
  <si>
    <t>政府性基金预算支出</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</si>
  <si>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</si>
  <si>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</si>
  <si>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</si>
  <si>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</si>
  <si>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</si>
  <si>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</si>
  <si>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</si>
  <si>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</si>
  <si>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</si>
  <si>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</si>
  <si>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</si>
  <si>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</si>
  <si>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2025年后期扶持项目省级抽验检查合同尾款</t>
  </si>
  <si>
    <t>C19990000 其他专业技术服务</t>
  </si>
  <si>
    <t>后期扶持政策实施情况稽察</t>
  </si>
  <si>
    <t>大中型水利工程移民安置技术咨询服务</t>
  </si>
  <si>
    <t>C20039900 其他咨询服务</t>
  </si>
  <si>
    <t>媒体宣传</t>
  </si>
  <si>
    <t>C06010000 新闻服务</t>
  </si>
  <si>
    <t>省法治报宣传</t>
  </si>
  <si>
    <t>省法治报宣传合同尾款</t>
  </si>
  <si>
    <t>省政协报宣传</t>
  </si>
  <si>
    <t>省政协报宣传合同尾款</t>
  </si>
  <si>
    <t>新华网宣传合同尾款</t>
  </si>
  <si>
    <t>云南电视台宣传合同尾款</t>
  </si>
  <si>
    <t>云南日报宣传合同尾款</t>
  </si>
  <si>
    <t>云南网际宣传</t>
  </si>
  <si>
    <t>云南网际宣传合同尾款</t>
  </si>
  <si>
    <t>云计算</t>
  </si>
  <si>
    <t>C16040000 云计算服务</t>
  </si>
  <si>
    <t>公务用车燃油费</t>
  </si>
  <si>
    <t>C23120302 车辆加油、添加燃料服务</t>
  </si>
  <si>
    <t>公务用车维修费</t>
  </si>
  <si>
    <t>C23120301 车辆维修和保养服务</t>
  </si>
  <si>
    <t>公务用车保险费</t>
  </si>
  <si>
    <t>C1804010201 机动车保险服务</t>
  </si>
  <si>
    <t>打印机</t>
  </si>
  <si>
    <t>A02021003 A4黑白打印机</t>
  </si>
  <si>
    <t>台</t>
  </si>
  <si>
    <t>办公椅</t>
  </si>
  <si>
    <t>A05010301 办公椅</t>
  </si>
  <si>
    <t>把</t>
  </si>
  <si>
    <t>办公桌</t>
  </si>
  <si>
    <t>A05010201 办公桌</t>
  </si>
  <si>
    <t>张</t>
  </si>
  <si>
    <t>保密柜</t>
  </si>
  <si>
    <t>A05010504 保密柜</t>
  </si>
  <si>
    <t>数字管理平台密码安全性评估</t>
  </si>
  <si>
    <t>C16060000 测试评估认证服务</t>
  </si>
  <si>
    <t>数字管理平台三级等保测评</t>
  </si>
  <si>
    <t>多功能一体机</t>
  </si>
  <si>
    <t>A02020400 多功能一体机</t>
  </si>
  <si>
    <t>复印纸</t>
  </si>
  <si>
    <t>A05040101 复印纸</t>
  </si>
  <si>
    <t>包</t>
  </si>
  <si>
    <t>印刷服务</t>
  </si>
  <si>
    <t>C2309019901 公文用纸、资料汇编、信封印刷服务</t>
  </si>
  <si>
    <t>针式打印机</t>
  </si>
  <si>
    <t>A02021006 票据打印机</t>
  </si>
  <si>
    <t>数字管理平台运行维护费</t>
  </si>
  <si>
    <t>C16070300 软件运维服务</t>
  </si>
  <si>
    <t>WPS办公软件购置更新</t>
  </si>
  <si>
    <t>A0806030301 通用应用软件</t>
  </si>
  <si>
    <t>套</t>
  </si>
  <si>
    <t>物业费</t>
  </si>
  <si>
    <t>C21040001 物业管理服务</t>
  </si>
  <si>
    <t>人民网宣传合同尾款</t>
  </si>
  <si>
    <t>笔记本电脑</t>
  </si>
  <si>
    <t>A02010108 便携式计算机</t>
  </si>
  <si>
    <t>台式计算机</t>
  </si>
  <si>
    <t>A02010105 台式计算机</t>
  </si>
  <si>
    <t>车辆加油、添加燃料服务</t>
  </si>
  <si>
    <t>C23090200 出版服务</t>
  </si>
  <si>
    <t>C2309019999 其他印刷服务</t>
  </si>
  <si>
    <t>保险柜</t>
  </si>
  <si>
    <t>茶几</t>
  </si>
  <si>
    <t>A05010204 茶几</t>
  </si>
  <si>
    <t>茶水柜</t>
  </si>
  <si>
    <t>A05010505 茶水柜</t>
  </si>
  <si>
    <t>单人沙发</t>
  </si>
  <si>
    <t>A05010402 单人沙发</t>
  </si>
  <si>
    <t>件</t>
  </si>
  <si>
    <t>话筒设备</t>
  </si>
  <si>
    <t>A02091206 话筒设备</t>
  </si>
  <si>
    <t>会议椅</t>
  </si>
  <si>
    <t>A05010303 会议椅</t>
  </si>
  <si>
    <t>会议桌</t>
  </si>
  <si>
    <t>A05010202 会议桌</t>
  </si>
  <si>
    <t>电视机</t>
  </si>
  <si>
    <t>A02091001 普通电视设备（电视机）</t>
  </si>
  <si>
    <t>录音设备</t>
  </si>
  <si>
    <t>A02029900 其他办公设备</t>
  </si>
  <si>
    <t>办公软件服务费</t>
  </si>
  <si>
    <t>C99000000 其他服务</t>
  </si>
  <si>
    <t>三人沙发</t>
  </si>
  <si>
    <t>A05010401 三人沙发</t>
  </si>
  <si>
    <t>扫描仪</t>
  </si>
  <si>
    <t>A02021118 扫描仪</t>
  </si>
  <si>
    <t>文件柜</t>
  </si>
  <si>
    <t>A05010502 文件柜</t>
  </si>
  <si>
    <t>音箱</t>
  </si>
  <si>
    <t>A02091211 音箱</t>
  </si>
  <si>
    <t>装订机</t>
  </si>
  <si>
    <t>A02021203 装订机</t>
  </si>
  <si>
    <t>车辆维修和保养服务</t>
  </si>
  <si>
    <t>机动车保险服务</t>
  </si>
  <si>
    <t>预算08表</t>
  </si>
  <si>
    <t>2026年部门政府购买服务预算表</t>
  </si>
  <si>
    <t>政府购买服务项目</t>
  </si>
  <si>
    <t>政府购买服务目录</t>
  </si>
  <si>
    <t>预算09-1表</t>
  </si>
  <si>
    <t>2026年省对下转移支付预算表</t>
  </si>
  <si>
    <t>单位名称（项目）</t>
  </si>
  <si>
    <t>地区</t>
  </si>
  <si>
    <t>政府性基金</t>
  </si>
  <si>
    <t>昆明</t>
  </si>
  <si>
    <t>昭通</t>
  </si>
  <si>
    <t>曲靖</t>
  </si>
  <si>
    <t>玉溪</t>
  </si>
  <si>
    <t>红河</t>
  </si>
  <si>
    <t>文山</t>
  </si>
  <si>
    <t>普洱</t>
  </si>
  <si>
    <t>西双版纳</t>
  </si>
  <si>
    <t>楚雄</t>
  </si>
  <si>
    <t>大理</t>
  </si>
  <si>
    <t>保山</t>
  </si>
  <si>
    <t>德宏</t>
  </si>
  <si>
    <t>丽江</t>
  </si>
  <si>
    <t>怒江</t>
  </si>
  <si>
    <t>迪庆</t>
  </si>
  <si>
    <t>临沧</t>
  </si>
  <si>
    <t>宣威</t>
  </si>
  <si>
    <t>腾冲</t>
  </si>
  <si>
    <t>镇雄</t>
  </si>
  <si>
    <t>未分配到地区数</t>
  </si>
  <si>
    <t>云南省库区基金对下转移支付专项资金</t>
  </si>
  <si>
    <t>大中型水库移民后期扶持人口直补资金</t>
  </si>
  <si>
    <t>预算09-2表</t>
  </si>
  <si>
    <t>2026年省对下转移支付绩效目标表</t>
  </si>
  <si>
    <t>组织实施120个移民美丽家园项目；实施110个生产开发及配套设施项目；组织劳动技能培训，培训移民劳动力2000人次；通过项目扶持，提高移民人均年收入500元；建成美丽移民村30个；移民群众对后期扶持政策满意度达90%以上，移民安置区安全稳定。</t>
  </si>
  <si>
    <t>移民美丽家园项目</t>
  </si>
  <si>
    <t>反映省对下资金投入在移民安置区基础设施的建设情况</t>
  </si>
  <si>
    <t>生产开发及配套设施项目</t>
  </si>
  <si>
    <t>110</t>
  </si>
  <si>
    <t>培训移民劳动力人次</t>
  </si>
  <si>
    <t>2000</t>
  </si>
  <si>
    <t>人次</t>
  </si>
  <si>
    <t>反映各州市运用对下转移支付资金开展移民劳动技能培训情况</t>
  </si>
  <si>
    <t>直补资金受益人数</t>
  </si>
  <si>
    <t>28925</t>
  </si>
  <si>
    <t>省级统筹解决中央下达直补资金缺口部分，按照省级核定28925人下达相应州市。</t>
  </si>
  <si>
    <t>培训合格率</t>
  </si>
  <si>
    <t>反映培训工作的质量。部分实用技能培训不专门发放合格证书。</t>
  </si>
  <si>
    <t>2026年底项目资金完成率</t>
  </si>
  <si>
    <t>50</t>
  </si>
  <si>
    <t>反映资金完成的时效性。但移民后扶项目数量庞大，且分布散、类别多，不便于统一实施和管理，因此周期持续时间相对较长，而且库区基金的支出时间与征收时间有关，因此执行进度和政府公共预算由差异。</t>
  </si>
  <si>
    <t>增加移民人均可支配收入</t>
  </si>
  <si>
    <t>反映项目扶持是否取得明现成效。</t>
  </si>
  <si>
    <t>建成美丽移民村个数</t>
  </si>
  <si>
    <t>30</t>
  </si>
  <si>
    <t>2026年建成美丽移民村个数</t>
  </si>
  <si>
    <t>移民对后期扶持政策实施满意度</t>
  </si>
  <si>
    <t>反映移民群众对后期扶持政策实施情况的满意度，但项目扶持不可能覆盖到每个移民村、每个移民，移民群众受益情况也不尽一致，每个移民的意愿不可能全部兼顾或实现。</t>
  </si>
  <si>
    <t>项目支出的预算执行比率</t>
  </si>
  <si>
    <t>反映项目资金支出方向是否合理，项目管理执行规划是否严格。</t>
  </si>
  <si>
    <t>按照《云南省财政厅关于全省大中型水库农村移民后期扶持人口缺口指标及资金意见的函》和省政府领导批示，从大中型水库库区基金收入中安排1735.5万元，用于发放28925名大中型水库移民后期扶持人口后期扶持直补资金，维护库区和移民安置区稳定。</t>
  </si>
  <si>
    <t>反映获补助人员数量情况。</t>
  </si>
  <si>
    <t>获补对象准确率</t>
  </si>
  <si>
    <t>反映获补助对象认定的准确性情况。
获补对象准确率=抽检符合标准的补助对象数/抽检实际补助对象数*100%</t>
  </si>
  <si>
    <t>发放及时率</t>
  </si>
  <si>
    <t>反映发放单位及时发放补助资金的情况。
发放及时率=在时限内发放资金/应发放资金*100%</t>
  </si>
  <si>
    <t>政策知晓率</t>
  </si>
  <si>
    <t>反映补助政策的宣传效果情况。
政策知晓率=调查中补助政策知晓人数/调查总人数*100%</t>
  </si>
  <si>
    <t>受益对象满意度</t>
  </si>
  <si>
    <t>反映获补助受益对象的满意程度。</t>
  </si>
  <si>
    <t>预算10表</t>
  </si>
  <si>
    <t>2026年新增资产配置表</t>
  </si>
  <si>
    <t>资产类别</t>
  </si>
  <si>
    <t>资产分类代码.名称</t>
  </si>
  <si>
    <t>资产名称</t>
  </si>
  <si>
    <t>计量单位</t>
  </si>
  <si>
    <t>财政部门批复数（元）</t>
  </si>
  <si>
    <t>单价</t>
  </si>
  <si>
    <t>金额</t>
  </si>
  <si>
    <t>7</t>
  </si>
  <si>
    <t>设备</t>
  </si>
  <si>
    <t>A02010399 其他信息安全设备</t>
  </si>
  <si>
    <t>视频信息保护系统</t>
  </si>
  <si>
    <t>多功能打印一体机</t>
  </si>
  <si>
    <t>黑白打印机</t>
  </si>
  <si>
    <t>家具和用品</t>
  </si>
  <si>
    <t>无形资产</t>
  </si>
  <si>
    <t>A08060303 应用软件</t>
  </si>
  <si>
    <t>WPS办公软件</t>
  </si>
  <si>
    <t>档案管理系统</t>
  </si>
  <si>
    <t>会议室无纸化办公系统</t>
  </si>
  <si>
    <t>录音笔</t>
  </si>
  <si>
    <t>话筒</t>
  </si>
  <si>
    <t>支</t>
  </si>
  <si>
    <t>双人会议桌</t>
  </si>
  <si>
    <t>大茶几</t>
  </si>
  <si>
    <t>注：涉及土地使用权、房屋、公务用车购置，按照现行相关管理制度规定报批，以职能部门审批意见为准。</t>
  </si>
  <si>
    <t>预算11表</t>
  </si>
  <si>
    <t>2026年中央转移支付补助项目支出预算表</t>
  </si>
  <si>
    <t>上级补助</t>
  </si>
  <si>
    <t>预算12表</t>
  </si>
  <si>
    <t>2026年部门项目支出中期规划预算表</t>
  </si>
  <si>
    <t>项目级次</t>
  </si>
  <si>
    <t>2026年</t>
  </si>
  <si>
    <t>2027年</t>
  </si>
  <si>
    <t>2028年</t>
  </si>
  <si>
    <t>212 因公出国（境）经费</t>
  </si>
  <si>
    <t>本级</t>
  </si>
  <si>
    <t>311 专项业务类</t>
  </si>
  <si>
    <t/>
  </si>
  <si>
    <t>注：本部门无上级补助项目支出，故此表为空。</t>
    <phoneticPr fontId="32" type="noConversion"/>
  </si>
  <si>
    <t>注：本部门不具有政府购买服务主体资格，不编制政府购买服务预算，故此表为空。</t>
    <phoneticPr fontId="32" type="noConversion"/>
  </si>
</sst>
</file>

<file path=xl/styles.xml><?xml version="1.0" encoding="utf-8"?>
<styleSheet xmlns="http://schemas.openxmlformats.org/spreadsheetml/2006/main">
  <numFmts count="6">
    <numFmt numFmtId="176" formatCode="#,##0.00;\-#,##0.00;;@"/>
    <numFmt numFmtId="177" formatCode="hh:mm:ss"/>
    <numFmt numFmtId="178" formatCode="yyyy\-mm\-dd"/>
    <numFmt numFmtId="179" formatCode="yyyy\-mm\-dd\ hh:mm:ss"/>
    <numFmt numFmtId="180" formatCode="#,##0;\-#,##0;;@"/>
    <numFmt numFmtId="181" formatCode="#,##0_ "/>
  </numFmts>
  <fonts count="38">
    <font>
      <sz val="11"/>
      <color theme="1"/>
      <name val="宋体"/>
      <scheme val="minor"/>
    </font>
    <font>
      <sz val="9"/>
      <name val="宋体"/>
      <charset val="134"/>
    </font>
    <font>
      <sz val="9"/>
      <color rgb="FF000000"/>
      <name val="宋体"/>
      <charset val="134"/>
    </font>
    <font>
      <b/>
      <sz val="22"/>
      <color rgb="FF000000"/>
      <name val="宋体"/>
      <charset val="134"/>
    </font>
    <font>
      <b/>
      <sz val="23"/>
      <color rgb="FF000000"/>
      <name val="宋体"/>
      <charset val="134"/>
    </font>
    <font>
      <b/>
      <sz val="11"/>
      <color rgb="FF000000"/>
      <name val="宋体"/>
      <charset val="134"/>
    </font>
    <font>
      <sz val="11"/>
      <color rgb="FF000000"/>
      <name val="宋体"/>
      <charset val="134"/>
    </font>
    <font>
      <sz val="9"/>
      <color theme="1"/>
      <name val="宋体"/>
      <charset val="134"/>
    </font>
    <font>
      <b/>
      <sz val="9"/>
      <color rgb="FF000000"/>
      <name val="宋体"/>
      <charset val="134"/>
    </font>
    <font>
      <b/>
      <sz val="9"/>
      <color rgb="FF000000"/>
      <name val="宋体"/>
      <charset val="134"/>
    </font>
    <font>
      <b/>
      <sz val="9"/>
      <color rgb="FF000000"/>
      <name val="宋体"/>
      <charset val="134"/>
    </font>
    <font>
      <sz val="9"/>
      <color theme="1"/>
      <name val="宋体"/>
      <charset val="134"/>
    </font>
    <font>
      <sz val="10"/>
      <color rgb="FF000000"/>
      <name val="宋体"/>
      <charset val="134"/>
    </font>
    <font>
      <sz val="10"/>
      <color theme="1"/>
      <name val="宋体"/>
      <charset val="134"/>
    </font>
    <font>
      <sz val="9"/>
      <color rgb="FF000000"/>
      <name val="宋体"/>
      <charset val="134"/>
    </font>
    <font>
      <sz val="9"/>
      <color rgb="FF000000"/>
      <name val="宋体"/>
      <charset val="134"/>
    </font>
    <font>
      <b/>
      <sz val="20"/>
      <color rgb="FF000000"/>
      <name val="宋体"/>
      <charset val="134"/>
    </font>
    <font>
      <sz val="9"/>
      <color rgb="FF000000"/>
      <name val="宋体"/>
      <charset val="134"/>
    </font>
    <font>
      <b/>
      <sz val="21"/>
      <color rgb="FF000000"/>
      <name val="宋体"/>
      <charset val="134"/>
    </font>
    <font>
      <b/>
      <sz val="18"/>
      <color rgb="FF000000"/>
      <name val="SimSun"/>
      <charset val="134"/>
    </font>
    <font>
      <sz val="12"/>
      <color rgb="FF000000"/>
      <name val="宋体"/>
      <charset val="134"/>
    </font>
    <font>
      <sz val="11"/>
      <color theme="1"/>
      <name val="宋体"/>
      <charset val="134"/>
    </font>
    <font>
      <sz val="9.75"/>
      <color rgb="FF000000"/>
      <name val="SimSun"/>
      <charset val="134"/>
    </font>
    <font>
      <sz val="9"/>
      <color theme="1"/>
      <name val="宋体"/>
      <charset val="134"/>
    </font>
    <font>
      <sz val="9"/>
      <color theme="1"/>
      <name val="宋体"/>
      <charset val="134"/>
    </font>
    <font>
      <sz val="10.5"/>
      <color rgb="FF000000"/>
      <name val="宋体"/>
      <charset val="134"/>
    </font>
    <font>
      <sz val="10"/>
      <color rgb="FF000000"/>
      <name val="宋体"/>
      <charset val="134"/>
    </font>
    <font>
      <b/>
      <sz val="19.5"/>
      <name val="宋体"/>
      <charset val="134"/>
    </font>
    <font>
      <sz val="9"/>
      <name val="宋体"/>
      <charset val="134"/>
    </font>
    <font>
      <sz val="10.5"/>
      <name val="宋体"/>
      <charset val="134"/>
    </font>
    <font>
      <sz val="9"/>
      <name val="SimSun"/>
      <charset val="134"/>
    </font>
    <font>
      <sz val="11"/>
      <color theme="1"/>
      <name val="宋体"/>
      <charset val="134"/>
      <scheme val="minor"/>
    </font>
    <font>
      <sz val="9"/>
      <name val="宋体"/>
      <family val="3"/>
      <charset val="134"/>
      <scheme val="minor"/>
    </font>
    <font>
      <sz val="11"/>
      <color theme="1"/>
      <name val="宋体"/>
      <family val="3"/>
      <charset val="134"/>
      <scheme val="minor"/>
    </font>
    <font>
      <sz val="9"/>
      <name val="宋体"/>
      <family val="3"/>
      <charset val="134"/>
    </font>
    <font>
      <sz val="10.5"/>
      <color rgb="FF000000"/>
      <name val="宋体"/>
      <family val="3"/>
      <charset val="134"/>
    </font>
    <font>
      <sz val="10.5"/>
      <color theme="1"/>
      <name val="宋体"/>
      <family val="3"/>
      <charset val="134"/>
      <scheme val="minor"/>
    </font>
    <font>
      <sz val="10.5"/>
      <color theme="1"/>
      <name val="宋体"/>
      <family val="3"/>
      <charset val="134"/>
    </font>
  </fonts>
  <fills count="2">
    <fill>
      <patternFill patternType="none"/>
    </fill>
    <fill>
      <patternFill patternType="gray125"/>
    </fill>
  </fills>
  <borders count="2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s>
  <cellStyleXfs count="24">
    <xf numFmtId="0" fontId="0" fillId="0" borderId="1"/>
    <xf numFmtId="176" fontId="1" fillId="0" borderId="2">
      <alignment horizontal="right" vertical="center"/>
    </xf>
    <xf numFmtId="49" fontId="1" fillId="0" borderId="2">
      <alignment horizontal="left" vertical="center" wrapText="1"/>
    </xf>
    <xf numFmtId="177" fontId="1" fillId="0" borderId="2">
      <alignment horizontal="right" vertical="center"/>
    </xf>
    <xf numFmtId="178" fontId="1" fillId="0" borderId="2">
      <alignment horizontal="right" vertical="center"/>
    </xf>
    <xf numFmtId="179" fontId="1" fillId="0" borderId="2">
      <alignment horizontal="right" vertical="center"/>
    </xf>
    <xf numFmtId="10" fontId="1" fillId="0" borderId="2">
      <alignment horizontal="right" vertical="center"/>
    </xf>
    <xf numFmtId="180" fontId="1" fillId="0" borderId="2">
      <alignment horizontal="right" vertical="center"/>
    </xf>
    <xf numFmtId="0" fontId="31" fillId="0" borderId="10"/>
    <xf numFmtId="176" fontId="1" fillId="0" borderId="8">
      <alignment horizontal="right" vertical="center"/>
    </xf>
    <xf numFmtId="49" fontId="1" fillId="0" borderId="8">
      <alignment horizontal="left" vertical="center" wrapText="1"/>
    </xf>
    <xf numFmtId="177" fontId="1" fillId="0" borderId="8">
      <alignment horizontal="right" vertical="center"/>
    </xf>
    <xf numFmtId="178" fontId="1" fillId="0" borderId="8">
      <alignment horizontal="right" vertical="center"/>
    </xf>
    <xf numFmtId="179" fontId="1" fillId="0" borderId="8">
      <alignment horizontal="right" vertical="center"/>
    </xf>
    <xf numFmtId="10" fontId="1" fillId="0" borderId="8">
      <alignment horizontal="right" vertical="center"/>
    </xf>
    <xf numFmtId="180" fontId="1" fillId="0" borderId="8">
      <alignment horizontal="right" vertical="center"/>
    </xf>
    <xf numFmtId="0" fontId="33" fillId="0" borderId="10"/>
    <xf numFmtId="176" fontId="34" fillId="0" borderId="8">
      <alignment horizontal="right" vertical="center"/>
    </xf>
    <xf numFmtId="49" fontId="34" fillId="0" borderId="8">
      <alignment horizontal="left" vertical="center" wrapText="1"/>
    </xf>
    <xf numFmtId="177" fontId="34" fillId="0" borderId="8">
      <alignment horizontal="right" vertical="center"/>
    </xf>
    <xf numFmtId="178" fontId="34" fillId="0" borderId="8">
      <alignment horizontal="right" vertical="center"/>
    </xf>
    <xf numFmtId="179" fontId="34" fillId="0" borderId="8">
      <alignment horizontal="right" vertical="center"/>
    </xf>
    <xf numFmtId="10" fontId="34" fillId="0" borderId="8">
      <alignment horizontal="right" vertical="center"/>
    </xf>
    <xf numFmtId="180" fontId="34" fillId="0" borderId="8">
      <alignment horizontal="right" vertical="center"/>
    </xf>
  </cellStyleXfs>
  <cellXfs count="244">
    <xf numFmtId="0" fontId="0" fillId="0" borderId="1" xfId="0"/>
    <xf numFmtId="0" fontId="33" fillId="0" borderId="10" xfId="8" applyFont="1"/>
    <xf numFmtId="0" fontId="2" fillId="0" borderId="1" xfId="0" applyFont="1" applyAlignment="1">
      <alignment horizontal="right"/>
    </xf>
    <xf numFmtId="0" fontId="5" fillId="0" borderId="1" xfId="0" applyFont="1" applyAlignment="1">
      <alignment horizontal="center" vertical="center"/>
    </xf>
    <xf numFmtId="0" fontId="2" fillId="0" borderId="1" xfId="0" applyFont="1" applyAlignment="1">
      <alignment horizontal="right"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 fillId="0" borderId="7" xfId="0" applyFont="1" applyBorder="1" applyAlignment="1">
      <alignment horizontal="left" vertical="center"/>
    </xf>
    <xf numFmtId="4" fontId="2" fillId="0" borderId="2" xfId="0" applyNumberFormat="1" applyFont="1" applyBorder="1" applyAlignment="1">
      <alignment horizontal="right" vertical="center"/>
    </xf>
    <xf numFmtId="49" fontId="7" fillId="0" borderId="2" xfId="2" quotePrefix="1" applyFont="1">
      <alignment horizontal="left" vertical="center" wrapText="1"/>
    </xf>
    <xf numFmtId="4" fontId="2" fillId="0" borderId="7" xfId="0" applyNumberFormat="1" applyFont="1" applyBorder="1" applyAlignment="1">
      <alignment horizontal="right" vertical="center"/>
    </xf>
    <xf numFmtId="4" fontId="2" fillId="0" borderId="2" xfId="0" applyNumberFormat="1" applyFont="1" applyBorder="1" applyAlignment="1" applyProtection="1">
      <alignment horizontal="right" vertical="center"/>
      <protection locked="0"/>
    </xf>
    <xf numFmtId="4" fontId="2" fillId="0" borderId="2" xfId="0" quotePrefix="1" applyNumberFormat="1" applyFont="1" applyBorder="1" applyAlignment="1">
      <alignment horizontal="right" vertical="center"/>
    </xf>
    <xf numFmtId="49" fontId="7" fillId="0" borderId="2" xfId="2" applyFont="1">
      <alignment horizontal="left" vertical="center" wrapText="1"/>
    </xf>
    <xf numFmtId="0" fontId="2" fillId="0" borderId="6" xfId="0" applyFont="1" applyBorder="1" applyAlignment="1">
      <alignment horizontal="left" vertical="center"/>
    </xf>
    <xf numFmtId="0" fontId="8" fillId="0" borderId="6" xfId="0" applyFont="1" applyBorder="1" applyAlignment="1">
      <alignment horizontal="center" vertical="center"/>
    </xf>
    <xf numFmtId="4" fontId="8" fillId="0" borderId="2" xfId="0" quotePrefix="1" applyNumberFormat="1" applyFont="1" applyBorder="1" applyAlignment="1">
      <alignment horizontal="right" vertical="center"/>
    </xf>
    <xf numFmtId="0" fontId="8" fillId="0" borderId="7" xfId="0" applyFont="1" applyBorder="1" applyAlignment="1">
      <alignment horizontal="center" vertical="center"/>
    </xf>
    <xf numFmtId="4" fontId="8" fillId="0" borderId="7" xfId="0" applyNumberFormat="1" applyFont="1" applyBorder="1" applyAlignment="1">
      <alignment horizontal="right" vertical="center"/>
    </xf>
    <xf numFmtId="0" fontId="9" fillId="0" borderId="6" xfId="0" applyFont="1" applyBorder="1" applyAlignment="1">
      <alignment horizontal="left" vertical="center"/>
    </xf>
    <xf numFmtId="4" fontId="9" fillId="0" borderId="2" xfId="0" quotePrefix="1" applyNumberFormat="1" applyFont="1" applyBorder="1" applyAlignment="1">
      <alignment horizontal="right" vertical="center"/>
    </xf>
    <xf numFmtId="0" fontId="10" fillId="0" borderId="8" xfId="0" applyFont="1" applyBorder="1" applyAlignment="1">
      <alignment horizontal="left" vertical="center"/>
    </xf>
    <xf numFmtId="176" fontId="10" fillId="0" borderId="2" xfId="0" applyNumberFormat="1" applyFont="1" applyBorder="1" applyAlignment="1">
      <alignment horizontal="right" vertical="center"/>
    </xf>
    <xf numFmtId="0" fontId="11" fillId="0" borderId="9" xfId="0" applyFont="1" applyBorder="1" applyAlignment="1">
      <alignment horizontal="left" vertical="center"/>
    </xf>
    <xf numFmtId="0" fontId="11" fillId="0" borderId="8" xfId="0" applyFont="1" applyBorder="1" applyAlignment="1">
      <alignment horizontal="left" vertical="center"/>
    </xf>
    <xf numFmtId="4" fontId="2" fillId="0" borderId="7" xfId="0" applyNumberFormat="1" applyFont="1" applyBorder="1" applyAlignment="1" applyProtection="1">
      <alignment horizontal="right" vertical="center"/>
      <protection locked="0"/>
    </xf>
    <xf numFmtId="0" fontId="8" fillId="0" borderId="6" xfId="0" applyFont="1" applyBorder="1" applyAlignment="1" applyProtection="1">
      <alignment horizontal="center" vertical="center"/>
      <protection locked="0"/>
    </xf>
    <xf numFmtId="4" fontId="8" fillId="0" borderId="2" xfId="0" applyNumberFormat="1" applyFont="1" applyBorder="1" applyAlignment="1">
      <alignment horizontal="right" vertical="center"/>
    </xf>
    <xf numFmtId="4" fontId="8" fillId="0" borderId="7" xfId="0" applyNumberFormat="1" applyFont="1" applyBorder="1" applyAlignment="1" applyProtection="1">
      <alignment horizontal="right" vertical="center"/>
      <protection locked="0"/>
    </xf>
    <xf numFmtId="176" fontId="7" fillId="0" borderId="10" xfId="1" applyFont="1" applyBorder="1">
      <alignment horizontal="right" vertical="center"/>
    </xf>
    <xf numFmtId="0" fontId="12" fillId="0" borderId="1" xfId="0" applyFont="1" applyProtection="1">
      <protection locked="0"/>
    </xf>
    <xf numFmtId="0" fontId="0" fillId="0" borderId="1" xfId="0"/>
    <xf numFmtId="0" fontId="12" fillId="0" borderId="1" xfId="0" applyFont="1" applyAlignment="1" applyProtection="1">
      <alignment horizontal="right" vertical="center"/>
      <protection locked="0"/>
    </xf>
    <xf numFmtId="0" fontId="6" fillId="0" borderId="1" xfId="0" applyFont="1"/>
    <xf numFmtId="0" fontId="6" fillId="0" borderId="1" xfId="0" applyFont="1" applyProtection="1">
      <protection locked="0"/>
    </xf>
    <xf numFmtId="0" fontId="12" fillId="0" borderId="1" xfId="0" applyFont="1" applyAlignment="1" applyProtection="1">
      <alignment horizontal="right"/>
      <protection locked="0"/>
    </xf>
    <xf numFmtId="0" fontId="12" fillId="0" borderId="16" xfId="0" applyFont="1" applyBorder="1" applyAlignment="1" applyProtection="1">
      <alignment horizontal="center" vertical="center" wrapText="1"/>
      <protection locked="0"/>
    </xf>
    <xf numFmtId="0" fontId="12" fillId="0" borderId="3" xfId="0" applyFont="1" applyBorder="1" applyAlignment="1">
      <alignment horizontal="center" vertical="center"/>
    </xf>
    <xf numFmtId="0" fontId="12" fillId="0" borderId="7" xfId="0" applyFont="1" applyBorder="1" applyAlignment="1">
      <alignment horizontal="center" vertical="center"/>
    </xf>
    <xf numFmtId="0" fontId="12" fillId="0" borderId="7"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2" fillId="0" borderId="2" xfId="0" applyFont="1" applyBorder="1" applyAlignment="1">
      <alignment horizontal="left" vertical="center" wrapText="1"/>
    </xf>
    <xf numFmtId="176" fontId="7" fillId="0" borderId="2" xfId="1" applyFont="1">
      <alignment horizontal="right" vertical="center"/>
    </xf>
    <xf numFmtId="0" fontId="2" fillId="0" borderId="2" xfId="0" applyFont="1" applyBorder="1" applyAlignment="1">
      <alignment horizontal="left" vertical="center" wrapText="1" indent="1"/>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horizontal="right" vertical="center"/>
      <protection locked="0"/>
    </xf>
    <xf numFmtId="4" fontId="14" fillId="0" borderId="7" xfId="0" applyNumberFormat="1" applyFont="1" applyBorder="1" applyAlignment="1">
      <alignment horizontal="right" vertical="center"/>
    </xf>
    <xf numFmtId="4" fontId="15" fillId="0" borderId="7" xfId="0" applyNumberFormat="1" applyFont="1" applyBorder="1" applyAlignment="1" applyProtection="1">
      <alignment horizontal="right" vertical="center"/>
      <protection locked="0"/>
    </xf>
    <xf numFmtId="4" fontId="14" fillId="0" borderId="7" xfId="0" applyNumberFormat="1" applyFont="1" applyBorder="1" applyAlignment="1" applyProtection="1">
      <alignment horizontal="right" vertical="center"/>
      <protection locked="0"/>
    </xf>
    <xf numFmtId="0" fontId="12" fillId="0" borderId="1" xfId="0" applyFont="1" applyAlignment="1">
      <alignment horizontal="right" vertical="center"/>
    </xf>
    <xf numFmtId="0" fontId="2" fillId="0" borderId="1" xfId="0" applyFont="1" applyAlignment="1" applyProtection="1">
      <alignment horizontal="left" vertical="center" wrapText="1"/>
      <protection locked="0"/>
    </xf>
    <xf numFmtId="0" fontId="6" fillId="0" borderId="1" xfId="0" applyFont="1" applyAlignment="1">
      <alignment horizontal="left" vertical="center" wrapText="1"/>
    </xf>
    <xf numFmtId="0" fontId="6" fillId="0" borderId="1" xfId="0" applyFont="1" applyAlignment="1">
      <alignment wrapText="1"/>
    </xf>
    <xf numFmtId="0" fontId="12" fillId="0" borderId="1" xfId="0" applyFont="1" applyAlignment="1">
      <alignment horizontal="right"/>
    </xf>
    <xf numFmtId="0" fontId="6" fillId="0" borderId="5" xfId="0" applyFont="1" applyBorder="1" applyAlignment="1">
      <alignment horizontal="center" vertical="center" wrapText="1"/>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protection locked="0"/>
    </xf>
    <xf numFmtId="0" fontId="2" fillId="0" borderId="2" xfId="0" applyFont="1" applyBorder="1" applyAlignment="1">
      <alignment horizontal="left" vertical="center" wrapText="1" indent="2"/>
    </xf>
    <xf numFmtId="0" fontId="6" fillId="0" borderId="6" xfId="0" applyFont="1" applyBorder="1" applyAlignment="1">
      <alignment horizontal="center" vertical="center" wrapText="1"/>
    </xf>
    <xf numFmtId="0" fontId="10" fillId="0" borderId="8" xfId="0" applyFont="1" applyBorder="1" applyAlignment="1">
      <alignment vertical="center"/>
    </xf>
    <xf numFmtId="4" fontId="9" fillId="0" borderId="7" xfId="0" applyNumberFormat="1" applyFont="1" applyBorder="1" applyAlignment="1" applyProtection="1">
      <alignment horizontal="right" vertical="center"/>
      <protection locked="0"/>
    </xf>
    <xf numFmtId="49" fontId="10" fillId="0" borderId="2" xfId="2" applyFont="1">
      <alignment horizontal="left" vertical="center" wrapText="1"/>
    </xf>
    <xf numFmtId="0" fontId="11" fillId="0" borderId="8" xfId="0" applyFont="1" applyBorder="1" applyAlignment="1">
      <alignment vertical="center"/>
    </xf>
    <xf numFmtId="0" fontId="17" fillId="0" borderId="8" xfId="0" applyFont="1" applyBorder="1" applyAlignment="1">
      <alignment vertical="center"/>
    </xf>
    <xf numFmtId="4" fontId="9" fillId="0" borderId="7" xfId="0" applyNumberFormat="1" applyFont="1" applyBorder="1" applyAlignment="1">
      <alignment horizontal="right" vertical="center"/>
    </xf>
    <xf numFmtId="0" fontId="8" fillId="0" borderId="7" xfId="0" applyFont="1" applyBorder="1" applyAlignment="1" applyProtection="1">
      <alignment horizontal="center" vertical="center"/>
      <protection locked="0"/>
    </xf>
    <xf numFmtId="0" fontId="17" fillId="0" borderId="8" xfId="0" applyFont="1" applyBorder="1" applyAlignment="1">
      <alignment horizontal="left" vertical="center"/>
    </xf>
    <xf numFmtId="0" fontId="12" fillId="0" borderId="1" xfId="0" applyFont="1" applyAlignment="1">
      <alignment vertical="top"/>
    </xf>
    <xf numFmtId="49" fontId="6" fillId="0" borderId="6" xfId="0" applyNumberFormat="1" applyFont="1" applyBorder="1" applyAlignment="1">
      <alignment horizontal="center" vertical="center"/>
    </xf>
    <xf numFmtId="49" fontId="6" fillId="0" borderId="16" xfId="0" applyNumberFormat="1" applyFont="1" applyBorder="1" applyAlignment="1">
      <alignment horizontal="center" vertical="center"/>
    </xf>
    <xf numFmtId="0" fontId="6" fillId="0" borderId="16" xfId="0" applyFont="1" applyBorder="1" applyAlignment="1">
      <alignment horizontal="center" vertical="center"/>
    </xf>
    <xf numFmtId="49" fontId="6" fillId="0" borderId="7" xfId="0" applyNumberFormat="1" applyFont="1" applyBorder="1" applyAlignment="1">
      <alignment horizontal="center" vertical="center"/>
    </xf>
    <xf numFmtId="0" fontId="2" fillId="0" borderId="7" xfId="0" applyFont="1" applyBorder="1" applyAlignment="1">
      <alignment horizontal="left" vertical="center" wrapText="1"/>
    </xf>
    <xf numFmtId="0" fontId="12" fillId="0" borderId="1" xfId="0" applyFont="1" applyAlignment="1">
      <alignment horizontal="center" wrapText="1"/>
    </xf>
    <xf numFmtId="0" fontId="12" fillId="0" borderId="1" xfId="0" applyFont="1" applyAlignment="1">
      <alignment wrapText="1"/>
    </xf>
    <xf numFmtId="0" fontId="12" fillId="0" borderId="1" xfId="0" applyFont="1" applyAlignment="1">
      <alignment horizontal="right" wrapText="1"/>
    </xf>
    <xf numFmtId="0" fontId="20" fillId="0" borderId="7" xfId="0" applyFont="1" applyBorder="1" applyAlignment="1">
      <alignment horizontal="center" vertical="center" wrapText="1"/>
    </xf>
    <xf numFmtId="0" fontId="20" fillId="0" borderId="3" xfId="0" applyFont="1" applyBorder="1" applyAlignment="1">
      <alignment horizontal="center" vertical="center" wrapText="1"/>
    </xf>
    <xf numFmtId="4" fontId="2" fillId="0" borderId="3" xfId="0" applyNumberFormat="1" applyFont="1" applyBorder="1" applyAlignment="1">
      <alignment horizontal="right" vertical="center"/>
    </xf>
    <xf numFmtId="49" fontId="12" fillId="0" borderId="1" xfId="0" applyNumberFormat="1" applyFont="1"/>
    <xf numFmtId="0" fontId="6" fillId="0" borderId="2" xfId="0" applyFont="1" applyBorder="1" applyAlignment="1">
      <alignment horizontal="center" vertical="center" wrapText="1"/>
    </xf>
    <xf numFmtId="0" fontId="22" fillId="0" borderId="2" xfId="0" applyFont="1" applyBorder="1" applyAlignment="1">
      <alignment horizontal="center"/>
    </xf>
    <xf numFmtId="49" fontId="23" fillId="0" borderId="2" xfId="0" applyNumberFormat="1" applyFont="1" applyBorder="1" applyAlignment="1">
      <alignment horizontal="left" vertical="center" wrapText="1"/>
    </xf>
    <xf numFmtId="49" fontId="7" fillId="0" borderId="2" xfId="2" applyFont="1" applyAlignment="1">
      <alignment horizontal="left" vertical="center" wrapText="1" indent="1"/>
    </xf>
    <xf numFmtId="49" fontId="7" fillId="0" borderId="2" xfId="2" applyFont="1" applyAlignment="1">
      <alignment horizontal="left" vertical="center" wrapText="1" indent="2"/>
    </xf>
    <xf numFmtId="0" fontId="12" fillId="0" borderId="2" xfId="0" applyFont="1" applyBorder="1" applyAlignment="1">
      <alignment horizontal="center" vertical="center"/>
    </xf>
    <xf numFmtId="4" fontId="2" fillId="0" borderId="7" xfId="0" applyNumberFormat="1" applyFont="1" applyBorder="1" applyAlignment="1" applyProtection="1">
      <alignment horizontal="right" vertical="center" wrapText="1"/>
      <protection locked="0"/>
    </xf>
    <xf numFmtId="0" fontId="2" fillId="0" borderId="1" xfId="0" applyFont="1" applyAlignment="1" applyProtection="1">
      <alignment horizontal="right" vertical="center"/>
      <protection locked="0"/>
    </xf>
    <xf numFmtId="0" fontId="6" fillId="0" borderId="7" xfId="0" applyFont="1" applyBorder="1" applyAlignment="1">
      <alignment horizontal="center" vertical="center" wrapText="1"/>
    </xf>
    <xf numFmtId="0" fontId="25" fillId="0" borderId="2" xfId="0" applyFont="1" applyBorder="1" applyAlignment="1">
      <alignment horizontal="left" vertical="center" wrapText="1"/>
    </xf>
    <xf numFmtId="0" fontId="25" fillId="0" borderId="7" xfId="0" applyFont="1" applyBorder="1" applyAlignment="1">
      <alignment vertical="center" wrapText="1"/>
    </xf>
    <xf numFmtId="0" fontId="25" fillId="0" borderId="7" xfId="0" applyFont="1" applyBorder="1" applyAlignment="1">
      <alignment horizontal="center" vertical="center" wrapText="1"/>
    </xf>
    <xf numFmtId="0" fontId="25" fillId="0" borderId="7" xfId="0" applyFont="1" applyBorder="1" applyAlignment="1" applyProtection="1">
      <alignment horizontal="center" vertical="center"/>
      <protection locked="0"/>
    </xf>
    <xf numFmtId="0" fontId="25" fillId="0" borderId="2" xfId="0" applyFont="1" applyBorder="1" applyAlignment="1">
      <alignment horizontal="left" vertical="center" wrapText="1" indent="1"/>
    </xf>
    <xf numFmtId="0" fontId="25" fillId="0" borderId="7" xfId="0" applyFont="1" applyBorder="1" applyAlignment="1" applyProtection="1">
      <alignment horizontal="left" vertical="center" wrapText="1"/>
      <protection locked="0"/>
    </xf>
    <xf numFmtId="0" fontId="25" fillId="0" borderId="7" xfId="0" applyFont="1" applyBorder="1" applyAlignment="1">
      <alignment horizontal="left" vertical="center" wrapText="1"/>
    </xf>
    <xf numFmtId="0" fontId="26" fillId="0" borderId="7" xfId="0" applyFont="1" applyBorder="1" applyAlignment="1">
      <alignment horizontal="left" vertical="center" wrapText="1"/>
    </xf>
    <xf numFmtId="0" fontId="2" fillId="0" borderId="1" xfId="0" applyFont="1" applyAlignment="1" applyProtection="1">
      <alignment horizontal="right"/>
      <protection locked="0"/>
    </xf>
    <xf numFmtId="0" fontId="6" fillId="0" borderId="16" xfId="0" applyFont="1" applyBorder="1" applyAlignment="1">
      <alignment horizontal="center" vertical="center" wrapText="1"/>
    </xf>
    <xf numFmtId="0" fontId="6" fillId="0" borderId="16"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protection locked="0"/>
    </xf>
    <xf numFmtId="0" fontId="2" fillId="0" borderId="6" xfId="0" applyFont="1" applyBorder="1" applyAlignment="1">
      <alignment horizontal="left" vertical="center" wrapText="1"/>
    </xf>
    <xf numFmtId="0" fontId="2" fillId="0" borderId="16" xfId="0" applyFont="1" applyBorder="1" applyAlignment="1">
      <alignment horizontal="left" vertical="center" wrapText="1"/>
    </xf>
    <xf numFmtId="0" fontId="2" fillId="0" borderId="16" xfId="0" applyFont="1" applyBorder="1" applyAlignment="1">
      <alignment horizontal="right" vertical="center"/>
    </xf>
    <xf numFmtId="0" fontId="2" fillId="0" borderId="6" xfId="0" applyFont="1" applyBorder="1" applyAlignment="1">
      <alignment horizontal="left" vertical="center" wrapText="1" indent="1"/>
    </xf>
    <xf numFmtId="0" fontId="2" fillId="0" borderId="16" xfId="0" applyFont="1" applyBorder="1" applyAlignment="1">
      <alignment horizontal="center" vertical="center" wrapText="1"/>
    </xf>
    <xf numFmtId="180" fontId="7" fillId="0" borderId="2" xfId="7" applyFont="1" applyAlignment="1">
      <alignment horizontal="center" vertical="center"/>
    </xf>
    <xf numFmtId="0" fontId="2" fillId="0" borderId="6" xfId="0" applyFont="1" applyBorder="1" applyAlignment="1">
      <alignment horizontal="left" vertical="center" wrapText="1" indent="2"/>
    </xf>
    <xf numFmtId="0" fontId="2" fillId="0" borderId="1" xfId="0" applyFont="1" applyAlignment="1" applyProtection="1">
      <alignment vertical="top" wrapText="1"/>
      <protection locked="0"/>
    </xf>
    <xf numFmtId="0" fontId="2" fillId="0" borderId="1" xfId="0" applyFont="1" applyAlignment="1" applyProtection="1">
      <alignment horizontal="right" vertical="center" wrapText="1"/>
      <protection locked="0"/>
    </xf>
    <xf numFmtId="0" fontId="2" fillId="0" borderId="1" xfId="0" applyFont="1" applyAlignment="1">
      <alignment horizontal="right" vertical="center" wrapText="1"/>
    </xf>
    <xf numFmtId="0" fontId="2" fillId="0" borderId="1" xfId="0" applyFont="1" applyAlignment="1" applyProtection="1">
      <alignment horizontal="right" wrapText="1"/>
      <protection locked="0"/>
    </xf>
    <xf numFmtId="0" fontId="2" fillId="0" borderId="1" xfId="0" applyFont="1" applyAlignment="1">
      <alignment horizontal="right" wrapText="1"/>
    </xf>
    <xf numFmtId="4" fontId="14" fillId="0" borderId="16" xfId="0" applyNumberFormat="1" applyFont="1" applyBorder="1" applyAlignment="1" applyProtection="1">
      <alignment horizontal="right" vertical="center"/>
      <protection locked="0"/>
    </xf>
    <xf numFmtId="4" fontId="2" fillId="0" borderId="16" xfId="0" applyNumberFormat="1" applyFont="1" applyBorder="1" applyAlignment="1" applyProtection="1">
      <alignment horizontal="right" vertical="center"/>
      <protection locked="0"/>
    </xf>
    <xf numFmtId="0" fontId="6" fillId="0" borderId="13" xfId="0" applyFont="1" applyBorder="1" applyAlignment="1">
      <alignment horizontal="center" vertical="center"/>
    </xf>
    <xf numFmtId="0" fontId="6" fillId="0" borderId="19" xfId="0" applyFont="1" applyBorder="1" applyAlignment="1">
      <alignment horizontal="center" vertical="center" wrapText="1"/>
    </xf>
    <xf numFmtId="0" fontId="25" fillId="0" borderId="7" xfId="0" applyFont="1" applyBorder="1" applyAlignment="1">
      <alignment horizontal="left" vertical="center" wrapText="1" indent="1"/>
    </xf>
    <xf numFmtId="49" fontId="1" fillId="0" borderId="10" xfId="2" applyBorder="1">
      <alignment horizontal="left" vertical="center" wrapText="1"/>
    </xf>
    <xf numFmtId="49" fontId="1" fillId="0" borderId="10" xfId="2" applyBorder="1" applyAlignment="1">
      <alignment horizontal="right" vertical="center" wrapText="1"/>
    </xf>
    <xf numFmtId="49" fontId="28" fillId="0" borderId="10" xfId="2" applyFont="1" applyBorder="1">
      <alignment horizontal="left" vertical="center" wrapText="1"/>
    </xf>
    <xf numFmtId="49" fontId="29" fillId="0" borderId="2" xfId="2" applyFont="1" applyAlignment="1">
      <alignment horizontal="center" vertical="center" wrapText="1"/>
    </xf>
    <xf numFmtId="49" fontId="30" fillId="0" borderId="2" xfId="2" applyFont="1" applyAlignment="1">
      <alignment horizontal="center" vertical="center" wrapText="1"/>
    </xf>
    <xf numFmtId="49" fontId="29" fillId="0" borderId="2" xfId="2" applyFont="1">
      <alignment horizontal="left" vertical="center" wrapText="1"/>
    </xf>
    <xf numFmtId="180" fontId="1" fillId="0" borderId="2" xfId="7">
      <alignment horizontal="right" vertical="center"/>
    </xf>
    <xf numFmtId="176" fontId="1" fillId="0" borderId="2" xfId="1">
      <alignment horizontal="right" vertical="center"/>
    </xf>
    <xf numFmtId="49" fontId="29" fillId="0" borderId="2" xfId="2" applyFont="1" applyAlignment="1">
      <alignment horizontal="left" vertical="center" wrapText="1" indent="1"/>
    </xf>
    <xf numFmtId="0" fontId="2" fillId="0" borderId="7" xfId="0" applyFont="1" applyBorder="1" applyAlignment="1" applyProtection="1">
      <alignment horizontal="left" vertical="center" wrapText="1"/>
      <protection locked="0"/>
    </xf>
    <xf numFmtId="0" fontId="2" fillId="0" borderId="7" xfId="0" applyFont="1" applyBorder="1" applyAlignment="1" applyProtection="1">
      <alignment horizontal="left" vertical="center"/>
      <protection locked="0"/>
    </xf>
    <xf numFmtId="0" fontId="33" fillId="0" borderId="10" xfId="16" applyFont="1"/>
    <xf numFmtId="0" fontId="3" fillId="0" borderId="1" xfId="0" applyFont="1" applyAlignment="1">
      <alignment horizontal="center" vertical="center"/>
    </xf>
    <xf numFmtId="0" fontId="4" fillId="0" borderId="1" xfId="0" applyFont="1" applyAlignment="1">
      <alignment horizontal="center" vertical="top"/>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 fillId="0" borderId="1" xfId="0" quotePrefix="1" applyFont="1" applyAlignment="1">
      <alignment horizontal="left" vertical="center"/>
    </xf>
    <xf numFmtId="0" fontId="5" fillId="0" borderId="1" xfId="0" applyFont="1" applyAlignment="1">
      <alignment horizontal="center" vertical="center"/>
    </xf>
    <xf numFmtId="0" fontId="12" fillId="0" borderId="1" xfId="0" applyFont="1" applyAlignment="1" applyProtection="1">
      <alignment horizontal="right" vertical="center"/>
      <protection locked="0"/>
    </xf>
    <xf numFmtId="0" fontId="0" fillId="0" borderId="1" xfId="0"/>
    <xf numFmtId="0" fontId="12" fillId="0" borderId="1" xfId="0" applyFont="1" applyAlignment="1" applyProtection="1">
      <alignment horizontal="right"/>
      <protection locked="0"/>
    </xf>
    <xf numFmtId="0" fontId="3" fillId="0" borderId="1" xfId="0" applyFont="1" applyAlignment="1" applyProtection="1">
      <alignment horizontal="center" vertical="center"/>
      <protection locked="0"/>
    </xf>
    <xf numFmtId="0" fontId="4" fillId="0" borderId="1" xfId="0" applyFont="1" applyAlignment="1">
      <alignment horizontal="center" vertical="center"/>
    </xf>
    <xf numFmtId="0" fontId="4" fillId="0" borderId="1" xfId="0" applyFont="1" applyAlignment="1" applyProtection="1">
      <alignment horizontal="center" vertical="center"/>
      <protection locked="0"/>
    </xf>
    <xf numFmtId="0" fontId="12"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2" fillId="0" borderId="16" xfId="0" applyFont="1" applyBorder="1" applyAlignment="1" applyProtection="1">
      <alignment horizontal="center" vertical="center" wrapText="1"/>
      <protection locked="0"/>
    </xf>
    <xf numFmtId="0" fontId="2" fillId="0" borderId="1" xfId="0" applyFont="1" applyAlignment="1">
      <alignment horizontal="left" vertical="center"/>
    </xf>
    <xf numFmtId="0" fontId="6" fillId="0" borderId="1" xfId="0" applyFont="1"/>
    <xf numFmtId="0" fontId="12" fillId="0" borderId="12" xfId="0" applyFont="1" applyBorder="1" applyAlignment="1" applyProtection="1">
      <alignment horizontal="center" vertical="center" wrapText="1"/>
      <protection locked="0"/>
    </xf>
    <xf numFmtId="0" fontId="12" fillId="0" borderId="12" xfId="0" applyFont="1" applyBorder="1" applyAlignment="1">
      <alignment horizontal="center" vertical="center" wrapText="1"/>
    </xf>
    <xf numFmtId="0" fontId="12" fillId="0" borderId="12" xfId="0" applyFont="1" applyBorder="1" applyAlignment="1" applyProtection="1">
      <alignment horizontal="center" vertical="center"/>
      <protection locked="0"/>
    </xf>
    <xf numFmtId="0" fontId="12" fillId="0" borderId="11" xfId="0" applyFont="1" applyBorder="1" applyAlignment="1" applyProtection="1">
      <alignment horizontal="center" vertical="center" wrapText="1"/>
      <protection locked="0"/>
    </xf>
    <xf numFmtId="0" fontId="12" fillId="0" borderId="14" xfId="0" applyFont="1" applyBorder="1" applyAlignment="1">
      <alignment horizontal="center" vertical="center" wrapText="1"/>
    </xf>
    <xf numFmtId="0" fontId="12" fillId="0" borderId="16" xfId="0" applyFont="1" applyBorder="1" applyAlignment="1">
      <alignment horizontal="center" vertical="center"/>
    </xf>
    <xf numFmtId="0" fontId="12" fillId="0" borderId="15" xfId="0" applyFont="1" applyBorder="1" applyAlignment="1">
      <alignment horizontal="center" vertical="center" wrapText="1"/>
    </xf>
    <xf numFmtId="0" fontId="12" fillId="0" borderId="15" xfId="0" applyFont="1" applyBorder="1" applyAlignment="1" applyProtection="1">
      <alignment horizontal="center" vertical="center"/>
      <protection locked="0"/>
    </xf>
    <xf numFmtId="0" fontId="12" fillId="0" borderId="16" xfId="0" applyFont="1" applyBorder="1" applyAlignment="1">
      <alignment horizontal="center" vertical="center" wrapText="1"/>
    </xf>
    <xf numFmtId="0" fontId="12" fillId="0" borderId="5" xfId="0" applyFont="1" applyBorder="1" applyAlignment="1" applyProtection="1">
      <alignment horizontal="center" vertical="center" wrapText="1"/>
      <protection locked="0"/>
    </xf>
    <xf numFmtId="0" fontId="12" fillId="0" borderId="13" xfId="0" applyFont="1" applyBorder="1" applyAlignment="1">
      <alignment horizontal="center" vertical="center" wrapText="1"/>
    </xf>
    <xf numFmtId="0" fontId="12" fillId="0" borderId="6" xfId="0" applyFont="1" applyBorder="1" applyAlignment="1">
      <alignment horizontal="center" vertical="center"/>
    </xf>
    <xf numFmtId="0" fontId="2" fillId="0" borderId="1" xfId="0" applyFont="1" applyAlignment="1" applyProtection="1">
      <alignment horizontal="left" vertical="center" wrapText="1"/>
      <protection locked="0"/>
    </xf>
    <xf numFmtId="0" fontId="6" fillId="0" borderId="1" xfId="0" applyFont="1" applyAlignment="1">
      <alignment horizontal="left" vertical="center" wrapText="1"/>
    </xf>
    <xf numFmtId="0" fontId="6" fillId="0" borderId="1" xfId="0" applyFont="1" applyAlignment="1">
      <alignment wrapText="1"/>
    </xf>
    <xf numFmtId="0" fontId="12" fillId="0" borderId="2" xfId="0" applyFont="1" applyBorder="1" applyAlignment="1" applyProtection="1">
      <alignment horizontal="center" vertical="center" wrapText="1"/>
      <protection locked="0"/>
    </xf>
    <xf numFmtId="0" fontId="12"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6" fillId="0" borderId="2" xfId="0" applyFont="1" applyBorder="1" applyAlignment="1">
      <alignment horizontal="center" vertical="center"/>
    </xf>
    <xf numFmtId="0" fontId="16" fillId="0" borderId="1" xfId="0" applyFont="1" applyAlignment="1">
      <alignment horizontal="center" vertical="center"/>
    </xf>
    <xf numFmtId="0" fontId="2" fillId="0" borderId="1" xfId="0" applyFont="1" applyAlignment="1" applyProtection="1">
      <alignment horizontal="left" vertical="center"/>
      <protection locked="0"/>
    </xf>
    <xf numFmtId="0" fontId="6" fillId="0" borderId="5" xfId="0" applyFont="1" applyBorder="1" applyAlignment="1" applyProtection="1">
      <alignment horizontal="center" vertical="center"/>
      <protection locked="0"/>
    </xf>
    <xf numFmtId="0" fontId="6" fillId="0" borderId="6" xfId="0" applyFont="1" applyBorder="1" applyAlignment="1">
      <alignment horizontal="center" vertical="center" wrapText="1"/>
    </xf>
    <xf numFmtId="0" fontId="18" fillId="0" borderId="1" xfId="0" applyFont="1" applyAlignment="1">
      <alignment horizontal="center" vertical="center"/>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6" fillId="0" borderId="11" xfId="0" applyFont="1" applyBorder="1" applyAlignment="1">
      <alignment horizontal="center" vertical="center"/>
    </xf>
    <xf numFmtId="0" fontId="6" fillId="0" borderId="16" xfId="0" applyFont="1" applyBorder="1" applyAlignment="1">
      <alignment horizontal="center" vertical="center"/>
    </xf>
    <xf numFmtId="0" fontId="6" fillId="0" borderId="12" xfId="0" applyFont="1" applyBorder="1" applyAlignment="1">
      <alignment horizontal="center" vertical="center"/>
    </xf>
    <xf numFmtId="0" fontId="19" fillId="0" borderId="1" xfId="0" applyFont="1" applyAlignment="1">
      <alignment horizontal="center" vertical="center" wrapText="1"/>
    </xf>
    <xf numFmtId="0" fontId="2" fillId="0" borderId="1" xfId="0" quotePrefix="1" applyFont="1" applyAlignment="1" applyProtection="1">
      <alignment horizontal="left" vertical="center"/>
      <protection locked="0"/>
    </xf>
    <xf numFmtId="0" fontId="12" fillId="0" borderId="1" xfId="0" applyFont="1" applyAlignment="1">
      <alignment horizontal="center" wrapText="1"/>
    </xf>
    <xf numFmtId="0" fontId="12" fillId="0" borderId="1" xfId="0" applyFont="1" applyAlignment="1">
      <alignment wrapText="1"/>
    </xf>
    <xf numFmtId="0" fontId="6" fillId="0" borderId="2" xfId="0" applyFont="1" applyBorder="1" applyAlignment="1">
      <alignment horizontal="center" vertical="center" wrapText="1"/>
    </xf>
    <xf numFmtId="0" fontId="21" fillId="0" borderId="2" xfId="0" applyFont="1" applyBorder="1" applyAlignment="1">
      <alignment horizontal="center" vertical="center" wrapText="1"/>
    </xf>
    <xf numFmtId="0" fontId="6" fillId="0" borderId="13" xfId="0" applyFont="1" applyBorder="1" applyAlignment="1">
      <alignment horizontal="center" vertical="center" wrapText="1"/>
    </xf>
    <xf numFmtId="0" fontId="12" fillId="0" borderId="3" xfId="0" applyFont="1" applyBorder="1" applyAlignment="1" applyProtection="1">
      <alignment horizontal="center" vertical="center" wrapText="1"/>
      <protection locked="0"/>
    </xf>
    <xf numFmtId="0" fontId="2" fillId="0" borderId="12" xfId="0" applyFont="1" applyBorder="1" applyAlignment="1">
      <alignment horizontal="left" vertical="center"/>
    </xf>
    <xf numFmtId="0" fontId="2" fillId="0" borderId="4" xfId="0" applyFont="1" applyBorder="1" applyAlignment="1">
      <alignment horizontal="left" vertical="center"/>
    </xf>
    <xf numFmtId="0" fontId="6" fillId="0" borderId="5"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1" xfId="0" applyFont="1" applyAlignment="1">
      <alignment horizontal="left" vertical="center"/>
    </xf>
    <xf numFmtId="0" fontId="21" fillId="0" borderId="2" xfId="0" applyFont="1" applyBorder="1" applyAlignment="1">
      <alignment horizontal="center" vertical="center"/>
    </xf>
    <xf numFmtId="0" fontId="24" fillId="0" borderId="1" xfId="0" quotePrefix="1" applyFont="1" applyAlignment="1">
      <alignment horizontal="left" vertical="center"/>
    </xf>
    <xf numFmtId="0" fontId="24" fillId="0" borderId="1" xfId="0" applyFont="1" applyAlignment="1">
      <alignment horizontal="left" vertical="center"/>
    </xf>
    <xf numFmtId="0" fontId="21" fillId="0" borderId="8" xfId="0" applyFont="1" applyBorder="1" applyAlignment="1">
      <alignment horizontal="center" vertical="center"/>
    </xf>
    <xf numFmtId="0" fontId="21" fillId="0" borderId="17" xfId="0" applyFont="1" applyBorder="1" applyAlignment="1">
      <alignment horizontal="center" vertical="center" wrapText="1"/>
    </xf>
    <xf numFmtId="0" fontId="25" fillId="0" borderId="7" xfId="0" applyFont="1" applyBorder="1" applyAlignment="1" applyProtection="1">
      <alignment horizontal="left" vertical="center" wrapText="1"/>
      <protection locked="0"/>
    </xf>
    <xf numFmtId="0" fontId="2" fillId="0" borderId="18"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right" vertical="center"/>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3" fillId="0" borderId="1" xfId="0" applyFont="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protection locked="0"/>
    </xf>
    <xf numFmtId="0" fontId="6" fillId="0" borderId="14"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5" xfId="0" applyFont="1" applyBorder="1" applyAlignment="1">
      <alignment horizontal="center" vertical="center" wrapText="1"/>
    </xf>
    <xf numFmtId="0" fontId="6" fillId="0" borderId="15" xfId="0" applyFont="1" applyBorder="1" applyAlignment="1" applyProtection="1">
      <alignment horizontal="center" vertical="center"/>
      <protection locked="0"/>
    </xf>
    <xf numFmtId="0" fontId="6" fillId="0" borderId="15" xfId="0" applyFont="1" applyBorder="1" applyAlignment="1" applyProtection="1">
      <alignment horizontal="center" vertical="center" wrapText="1"/>
      <protection locked="0"/>
    </xf>
    <xf numFmtId="0" fontId="2" fillId="0" borderId="16" xfId="0" applyFont="1" applyBorder="1" applyAlignment="1">
      <alignment horizontal="left" vertical="center"/>
    </xf>
    <xf numFmtId="0" fontId="4" fillId="0" borderId="1" xfId="0" applyFont="1" applyAlignment="1">
      <alignment horizontal="center" vertical="center" wrapText="1"/>
    </xf>
    <xf numFmtId="0" fontId="4" fillId="0" borderId="1" xfId="0" applyFont="1" applyAlignment="1" applyProtection="1">
      <alignment horizontal="center" vertical="center" wrapText="1"/>
      <protection locked="0"/>
    </xf>
    <xf numFmtId="0" fontId="2" fillId="0" borderId="1" xfId="0" quotePrefix="1" applyFont="1" applyAlignment="1">
      <alignment horizontal="left" vertical="center" wrapText="1"/>
    </xf>
    <xf numFmtId="0" fontId="12" fillId="0" borderId="1" xfId="0" applyFont="1" applyAlignment="1">
      <alignment horizontal="right" wrapText="1"/>
    </xf>
    <xf numFmtId="0" fontId="25" fillId="0" borderId="7" xfId="0" applyFont="1" applyBorder="1" applyAlignment="1">
      <alignment horizontal="left" vertical="center" wrapText="1" indent="2"/>
    </xf>
    <xf numFmtId="49" fontId="29" fillId="0" borderId="2" xfId="2" applyFont="1" applyAlignment="1">
      <alignment horizontal="center" vertical="center" wrapText="1"/>
    </xf>
    <xf numFmtId="49" fontId="29" fillId="0" borderId="2" xfId="2" applyFont="1">
      <alignment horizontal="left" vertical="center" wrapText="1"/>
    </xf>
    <xf numFmtId="180" fontId="1" fillId="0" borderId="2" xfId="0" applyNumberFormat="1" applyFont="1" applyBorder="1" applyAlignment="1">
      <alignment horizontal="left" vertical="center"/>
    </xf>
    <xf numFmtId="176" fontId="1" fillId="0" borderId="2" xfId="0" applyNumberFormat="1" applyFont="1" applyBorder="1" applyAlignment="1">
      <alignment horizontal="left" vertical="center"/>
    </xf>
    <xf numFmtId="49" fontId="27" fillId="0" borderId="10" xfId="2" applyFont="1" applyBorder="1" applyAlignment="1">
      <alignment horizontal="center" vertical="center" wrapText="1"/>
    </xf>
    <xf numFmtId="0" fontId="6" fillId="0" borderId="13" xfId="0" applyFont="1" applyBorder="1" applyAlignment="1">
      <alignment horizontal="center" vertical="center"/>
    </xf>
    <xf numFmtId="0" fontId="2" fillId="0" borderId="3" xfId="0" applyFont="1" applyBorder="1" applyAlignment="1" applyProtection="1">
      <alignment horizontal="center" vertical="center" wrapText="1"/>
      <protection locked="0"/>
    </xf>
    <xf numFmtId="0" fontId="2" fillId="0" borderId="12"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35" fillId="0" borderId="2" xfId="0" applyFont="1" applyBorder="1" applyAlignment="1">
      <alignment horizontal="left" vertical="center" wrapText="1" indent="2"/>
    </xf>
    <xf numFmtId="0" fontId="35" fillId="0" borderId="7" xfId="0" applyFont="1" applyBorder="1" applyAlignment="1" applyProtection="1">
      <alignment horizontal="left" vertical="center" wrapText="1"/>
      <protection locked="0"/>
    </xf>
    <xf numFmtId="0" fontId="35" fillId="0" borderId="7" xfId="0" applyFont="1" applyBorder="1" applyAlignment="1" applyProtection="1">
      <alignment horizontal="left" vertical="center" wrapText="1"/>
      <protection locked="0"/>
    </xf>
    <xf numFmtId="0" fontId="35" fillId="0" borderId="7" xfId="0" applyFont="1" applyBorder="1" applyAlignment="1">
      <alignment horizontal="left" vertical="center" wrapText="1"/>
    </xf>
    <xf numFmtId="0" fontId="36" fillId="0" borderId="1" xfId="0" applyFont="1"/>
    <xf numFmtId="0" fontId="35" fillId="0" borderId="2" xfId="0" applyFont="1" applyBorder="1" applyAlignment="1">
      <alignment horizontal="left" vertical="center" wrapText="1" indent="1"/>
    </xf>
    <xf numFmtId="49" fontId="37" fillId="0" borderId="2" xfId="2" applyFont="1">
      <alignment horizontal="left" vertical="center" wrapText="1"/>
    </xf>
    <xf numFmtId="181" fontId="7" fillId="0" borderId="2" xfId="1" applyNumberFormat="1" applyFont="1">
      <alignment horizontal="right" vertical="center"/>
    </xf>
    <xf numFmtId="181" fontId="7" fillId="0" borderId="2" xfId="0" applyNumberFormat="1" applyFont="1" applyBorder="1" applyAlignment="1">
      <alignment horizontal="right" vertical="center"/>
    </xf>
  </cellXfs>
  <cellStyles count="27">
    <cellStyle name="DateStyle" xfId="4"/>
    <cellStyle name="DateStyle 2" xfId="12"/>
    <cellStyle name="DateStyle 3" xfId="20"/>
    <cellStyle name="DateTimeStyle" xfId="5"/>
    <cellStyle name="DateTimeStyle 2" xfId="13"/>
    <cellStyle name="DateTimeStyle 3" xfId="21"/>
    <cellStyle name="IntegralNumberStyle" xfId="7"/>
    <cellStyle name="IntegralNumberStyle 2" xfId="15"/>
    <cellStyle name="IntegralNumberStyle 3" xfId="23"/>
    <cellStyle name="MoneyStyle" xfId="1"/>
    <cellStyle name="MoneyStyle 2" xfId="9"/>
    <cellStyle name="MoneyStyle 3" xfId="17"/>
    <cellStyle name="NumberStyle" xfId="1"/>
    <cellStyle name="NumberStyle 2" xfId="9"/>
    <cellStyle name="NumberStyle 3" xfId="17"/>
    <cellStyle name="PercentStyle" xfId="6"/>
    <cellStyle name="PercentStyle 2" xfId="14"/>
    <cellStyle name="PercentStyle 3" xfId="22"/>
    <cellStyle name="TextStyle" xfId="2"/>
    <cellStyle name="TextStyle 2" xfId="10"/>
    <cellStyle name="TextStyle 3" xfId="18"/>
    <cellStyle name="TimeStyle" xfId="3"/>
    <cellStyle name="TimeStyle 2" xfId="11"/>
    <cellStyle name="TimeStyle 3" xfId="19"/>
    <cellStyle name="常规" xfId="0" builtinId="0"/>
    <cellStyle name="常规 2" xfId="8"/>
    <cellStyle name="常规 3" xfId="16"/>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sheetPr>
    <outlinePr summaryRight="0"/>
    <pageSetUpPr fitToPage="1"/>
  </sheetPr>
  <dimension ref="A1:D21"/>
  <sheetViews>
    <sheetView showZeros="0" tabSelected="1" workbookViewId="0">
      <selection activeCell="A14" sqref="A14"/>
    </sheetView>
  </sheetViews>
  <sheetFormatPr defaultColWidth="8" defaultRowHeight="14.25" customHeight="1"/>
  <cols>
    <col min="1" max="1" width="39.625" customWidth="1"/>
    <col min="2" max="2" width="46.375" customWidth="1"/>
    <col min="3" max="3" width="40.375" customWidth="1"/>
    <col min="4" max="4" width="50.125" customWidth="1"/>
  </cols>
  <sheetData>
    <row r="1" spans="1:4" ht="12" customHeight="1">
      <c r="D1" s="2" t="s">
        <v>0</v>
      </c>
    </row>
    <row r="2" spans="1:4" ht="36" customHeight="1">
      <c r="A2" s="133" t="s">
        <v>1</v>
      </c>
      <c r="B2" s="134"/>
      <c r="C2" s="134"/>
      <c r="D2" s="134"/>
    </row>
    <row r="3" spans="1:4" ht="21" customHeight="1">
      <c r="A3" s="139" t="str">
        <f>"单位名称："&amp;"云南省搬迁安置办公室"</f>
        <v>单位名称：云南省搬迁安置办公室</v>
      </c>
      <c r="B3" s="140"/>
      <c r="C3" s="3"/>
      <c r="D3" s="4" t="s">
        <v>2</v>
      </c>
    </row>
    <row r="4" spans="1:4" ht="19.5" customHeight="1">
      <c r="A4" s="135" t="s">
        <v>3</v>
      </c>
      <c r="B4" s="136"/>
      <c r="C4" s="135" t="s">
        <v>4</v>
      </c>
      <c r="D4" s="136"/>
    </row>
    <row r="5" spans="1:4" ht="19.5" customHeight="1">
      <c r="A5" s="137" t="s">
        <v>5</v>
      </c>
      <c r="B5" s="137" t="s">
        <v>6</v>
      </c>
      <c r="C5" s="137" t="s">
        <v>7</v>
      </c>
      <c r="D5" s="137" t="s">
        <v>6</v>
      </c>
    </row>
    <row r="6" spans="1:4" ht="19.5" customHeight="1">
      <c r="A6" s="138"/>
      <c r="B6" s="138"/>
      <c r="C6" s="138"/>
      <c r="D6" s="138"/>
    </row>
    <row r="7" spans="1:4" ht="25.35" customHeight="1">
      <c r="A7" s="8" t="s">
        <v>8</v>
      </c>
      <c r="B7" s="9">
        <v>25361905.350000001</v>
      </c>
      <c r="C7" s="10" t="str">
        <f>"一"&amp;"、"&amp;"社会保障和就业支出"</f>
        <v>一、社会保障和就业支出</v>
      </c>
      <c r="D7" s="11">
        <v>2363104.7400000002</v>
      </c>
    </row>
    <row r="8" spans="1:4" ht="25.35" customHeight="1">
      <c r="A8" s="8" t="s">
        <v>9</v>
      </c>
      <c r="B8" s="9">
        <v>19896600</v>
      </c>
      <c r="C8" s="10" t="str">
        <f>"二"&amp;"、"&amp;"卫生健康支出"</f>
        <v>二、卫生健康支出</v>
      </c>
      <c r="D8" s="11">
        <v>2271539.85</v>
      </c>
    </row>
    <row r="9" spans="1:4" ht="25.35" customHeight="1">
      <c r="A9" s="8" t="s">
        <v>10</v>
      </c>
      <c r="B9" s="9"/>
      <c r="C9" s="10" t="str">
        <f>"三"&amp;"、"&amp;"农林水支出"</f>
        <v>三、农林水支出</v>
      </c>
      <c r="D9" s="11">
        <v>59739657.380000003</v>
      </c>
    </row>
    <row r="10" spans="1:4" ht="25.35" customHeight="1">
      <c r="A10" s="8" t="s">
        <v>11</v>
      </c>
      <c r="B10" s="12"/>
      <c r="C10" s="10" t="str">
        <f>"四"&amp;"、"&amp;"住房保障支出"</f>
        <v>四、住房保障支出</v>
      </c>
      <c r="D10" s="11">
        <v>1913749.63</v>
      </c>
    </row>
    <row r="11" spans="1:4" ht="25.35" customHeight="1">
      <c r="A11" s="8" t="s">
        <v>12</v>
      </c>
      <c r="B11" s="13">
        <v>21511246.25</v>
      </c>
      <c r="C11" s="10" t="str">
        <f>"五"&amp;"、"&amp;"其他支出"</f>
        <v>五、其他支出</v>
      </c>
      <c r="D11" s="11">
        <v>400000</v>
      </c>
    </row>
    <row r="12" spans="1:4" ht="25.35" customHeight="1">
      <c r="A12" s="8" t="s">
        <v>13</v>
      </c>
      <c r="B12" s="12">
        <v>9600000</v>
      </c>
      <c r="C12" s="14"/>
      <c r="D12" s="11"/>
    </row>
    <row r="13" spans="1:4" ht="25.35" customHeight="1">
      <c r="A13" s="8" t="s">
        <v>14</v>
      </c>
      <c r="B13" s="12"/>
      <c r="C13" s="14"/>
      <c r="D13" s="11"/>
    </row>
    <row r="14" spans="1:4" ht="25.35" customHeight="1">
      <c r="A14" s="8" t="s">
        <v>15</v>
      </c>
      <c r="B14" s="12"/>
      <c r="C14" s="14"/>
      <c r="D14" s="11"/>
    </row>
    <row r="15" spans="1:4" ht="25.35" customHeight="1">
      <c r="A15" s="15" t="s">
        <v>16</v>
      </c>
      <c r="B15" s="12"/>
      <c r="C15" s="14"/>
      <c r="D15" s="11"/>
    </row>
    <row r="16" spans="1:4" ht="25.35" customHeight="1">
      <c r="A16" s="15" t="s">
        <v>17</v>
      </c>
      <c r="B16" s="9">
        <v>11911246.25</v>
      </c>
      <c r="C16" s="14"/>
      <c r="D16" s="11"/>
    </row>
    <row r="17" spans="1:4" ht="25.35" customHeight="1">
      <c r="A17" s="16" t="s">
        <v>18</v>
      </c>
      <c r="B17" s="17">
        <v>66769751.600000001</v>
      </c>
      <c r="C17" s="18" t="s">
        <v>19</v>
      </c>
      <c r="D17" s="19">
        <v>66688051.600000001</v>
      </c>
    </row>
    <row r="18" spans="1:4" ht="25.35" customHeight="1">
      <c r="A18" s="20" t="s">
        <v>20</v>
      </c>
      <c r="B18" s="21">
        <v>40670721</v>
      </c>
      <c r="C18" s="22" t="s">
        <v>21</v>
      </c>
      <c r="D18" s="23">
        <v>40752421</v>
      </c>
    </row>
    <row r="19" spans="1:4" ht="25.35" customHeight="1">
      <c r="A19" s="24" t="s">
        <v>22</v>
      </c>
      <c r="B19" s="9">
        <v>478200</v>
      </c>
      <c r="C19" s="25" t="s">
        <v>22</v>
      </c>
      <c r="D19" s="26"/>
    </row>
    <row r="20" spans="1:4" ht="25.35" customHeight="1">
      <c r="A20" s="24" t="s">
        <v>23</v>
      </c>
      <c r="B20" s="9">
        <v>40192521</v>
      </c>
      <c r="C20" s="25" t="s">
        <v>23</v>
      </c>
      <c r="D20" s="26">
        <v>40752421</v>
      </c>
    </row>
    <row r="21" spans="1:4" ht="25.35" customHeight="1">
      <c r="A21" s="27" t="s">
        <v>24</v>
      </c>
      <c r="B21" s="28">
        <v>107440472.59999999</v>
      </c>
      <c r="C21" s="18" t="s">
        <v>25</v>
      </c>
      <c r="D21" s="29">
        <v>107440472.59999999</v>
      </c>
    </row>
  </sheetData>
  <mergeCells count="8">
    <mergeCell ref="A2:D2"/>
    <mergeCell ref="A4:B4"/>
    <mergeCell ref="C4:D4"/>
    <mergeCell ref="B5:B6"/>
    <mergeCell ref="C5:C6"/>
    <mergeCell ref="D5:D6"/>
    <mergeCell ref="A5:A6"/>
    <mergeCell ref="A3:B3"/>
  </mergeCells>
  <phoneticPr fontId="32" type="noConversion"/>
  <pageMargins left="0.70866141732283472" right="0.70866141732283472" top="0.74803149606299213" bottom="0.74803149606299213" header="0.31496062992125984" footer="0.31496062992125984"/>
  <pageSetup paperSize="9" scale="75" fitToHeight="0" orientation="landscape" verticalDpi="0" r:id="rId1"/>
  <extLst/>
</worksheet>
</file>

<file path=xl/worksheets/sheet2.xml><?xml version="1.0" encoding="utf-8"?>
<worksheet xmlns="http://schemas.openxmlformats.org/spreadsheetml/2006/main" xmlns:r="http://schemas.openxmlformats.org/officeDocument/2006/relationships">
  <sheetPr>
    <outlinePr summaryRight="0"/>
    <pageSetUpPr fitToPage="1"/>
  </sheetPr>
  <dimension ref="A1:S11"/>
  <sheetViews>
    <sheetView showZeros="0" workbookViewId="0">
      <selection activeCell="B10" sqref="B10"/>
    </sheetView>
  </sheetViews>
  <sheetFormatPr defaultColWidth="8" defaultRowHeight="14.25" customHeight="1"/>
  <cols>
    <col min="1" max="1" width="10" customWidth="1"/>
    <col min="2" max="2" width="26" bestFit="1" customWidth="1"/>
    <col min="3" max="6" width="13.5" customWidth="1"/>
    <col min="7" max="8" width="4.5" customWidth="1"/>
    <col min="9" max="10" width="13.5" customWidth="1"/>
    <col min="11" max="13" width="4.5" customWidth="1"/>
    <col min="14" max="15" width="13.5" customWidth="1"/>
    <col min="16" max="16" width="11.375" bestFit="1" customWidth="1"/>
    <col min="17" max="17" width="13.125" bestFit="1" customWidth="1"/>
    <col min="18" max="18" width="4.5" customWidth="1"/>
    <col min="19" max="19" width="13.5" customWidth="1"/>
  </cols>
  <sheetData>
    <row r="1" spans="1:19" ht="12" customHeight="1">
      <c r="A1" s="30"/>
      <c r="J1" s="31"/>
      <c r="N1" s="142"/>
      <c r="O1" s="32"/>
      <c r="P1" s="32"/>
      <c r="Q1" s="32"/>
      <c r="R1" s="141" t="s">
        <v>26</v>
      </c>
      <c r="S1" s="142"/>
    </row>
    <row r="2" spans="1:19" ht="36" customHeight="1">
      <c r="A2" s="144" t="s">
        <v>27</v>
      </c>
      <c r="B2" s="145"/>
      <c r="C2" s="145"/>
      <c r="D2" s="145"/>
      <c r="E2" s="145"/>
      <c r="F2" s="145"/>
      <c r="G2" s="145"/>
      <c r="H2" s="145"/>
      <c r="I2" s="145"/>
      <c r="J2" s="146"/>
      <c r="K2" s="145"/>
      <c r="L2" s="145"/>
      <c r="M2" s="145"/>
      <c r="N2" s="145"/>
      <c r="O2" s="145"/>
      <c r="P2" s="145"/>
      <c r="Q2" s="145"/>
      <c r="R2" s="145"/>
      <c r="S2" s="145"/>
    </row>
    <row r="3" spans="1:19" ht="20.25" customHeight="1">
      <c r="A3" s="150" t="str">
        <f>"单位名称："&amp;"云南省搬迁安置办公室"</f>
        <v>单位名称：云南省搬迁安置办公室</v>
      </c>
      <c r="B3" s="151"/>
      <c r="C3" s="151"/>
      <c r="D3" s="151"/>
      <c r="E3" s="34"/>
      <c r="F3" s="34"/>
      <c r="G3" s="34"/>
      <c r="H3" s="34"/>
      <c r="I3" s="34"/>
      <c r="J3" s="35"/>
      <c r="K3" s="34"/>
      <c r="L3" s="34"/>
      <c r="M3" s="34"/>
      <c r="N3" s="143"/>
      <c r="O3" s="36"/>
      <c r="P3" s="36"/>
      <c r="Q3" s="36"/>
      <c r="R3" s="143" t="s">
        <v>2</v>
      </c>
      <c r="S3" s="143" t="s">
        <v>2</v>
      </c>
    </row>
    <row r="4" spans="1:19" ht="18.75" customHeight="1">
      <c r="A4" s="161" t="s">
        <v>28</v>
      </c>
      <c r="B4" s="155" t="s">
        <v>29</v>
      </c>
      <c r="C4" s="155" t="s">
        <v>30</v>
      </c>
      <c r="D4" s="152" t="s">
        <v>31</v>
      </c>
      <c r="E4" s="153"/>
      <c r="F4" s="153"/>
      <c r="G4" s="153"/>
      <c r="H4" s="153"/>
      <c r="I4" s="153"/>
      <c r="J4" s="154"/>
      <c r="K4" s="153"/>
      <c r="L4" s="153"/>
      <c r="M4" s="153"/>
      <c r="N4" s="147"/>
      <c r="O4" s="147" t="s">
        <v>20</v>
      </c>
      <c r="P4" s="147"/>
      <c r="Q4" s="147"/>
      <c r="R4" s="147"/>
      <c r="S4" s="147"/>
    </row>
    <row r="5" spans="1:19" ht="18" customHeight="1">
      <c r="A5" s="162"/>
      <c r="B5" s="156"/>
      <c r="C5" s="156"/>
      <c r="D5" s="156" t="s">
        <v>32</v>
      </c>
      <c r="E5" s="156" t="s">
        <v>33</v>
      </c>
      <c r="F5" s="156" t="s">
        <v>34</v>
      </c>
      <c r="G5" s="156" t="s">
        <v>35</v>
      </c>
      <c r="H5" s="156" t="s">
        <v>36</v>
      </c>
      <c r="I5" s="158" t="s">
        <v>37</v>
      </c>
      <c r="J5" s="159"/>
      <c r="K5" s="158" t="s">
        <v>38</v>
      </c>
      <c r="L5" s="158" t="s">
        <v>39</v>
      </c>
      <c r="M5" s="158" t="s">
        <v>40</v>
      </c>
      <c r="N5" s="160" t="s">
        <v>41</v>
      </c>
      <c r="O5" s="148" t="s">
        <v>32</v>
      </c>
      <c r="P5" s="148" t="s">
        <v>33</v>
      </c>
      <c r="Q5" s="148" t="s">
        <v>34</v>
      </c>
      <c r="R5" s="148" t="s">
        <v>35</v>
      </c>
      <c r="S5" s="148" t="s">
        <v>42</v>
      </c>
    </row>
    <row r="6" spans="1:19" ht="63" customHeight="1">
      <c r="A6" s="163"/>
      <c r="B6" s="157"/>
      <c r="C6" s="157"/>
      <c r="D6" s="157"/>
      <c r="E6" s="157"/>
      <c r="F6" s="157"/>
      <c r="G6" s="157"/>
      <c r="H6" s="157"/>
      <c r="I6" s="37" t="s">
        <v>32</v>
      </c>
      <c r="J6" s="37" t="s">
        <v>43</v>
      </c>
      <c r="K6" s="37" t="s">
        <v>38</v>
      </c>
      <c r="L6" s="37" t="s">
        <v>39</v>
      </c>
      <c r="M6" s="37" t="s">
        <v>40</v>
      </c>
      <c r="N6" s="37" t="s">
        <v>41</v>
      </c>
      <c r="O6" s="149"/>
      <c r="P6" s="149"/>
      <c r="Q6" s="149"/>
      <c r="R6" s="149"/>
      <c r="S6" s="149"/>
    </row>
    <row r="7" spans="1:19" ht="16.5" customHeight="1">
      <c r="A7" s="38">
        <v>1</v>
      </c>
      <c r="B7" s="39">
        <v>2</v>
      </c>
      <c r="C7" s="39">
        <v>3</v>
      </c>
      <c r="D7" s="39">
        <v>4</v>
      </c>
      <c r="E7" s="38">
        <v>5</v>
      </c>
      <c r="F7" s="39">
        <v>6</v>
      </c>
      <c r="G7" s="39">
        <v>7</v>
      </c>
      <c r="H7" s="38">
        <v>8</v>
      </c>
      <c r="I7" s="39">
        <v>9</v>
      </c>
      <c r="J7" s="40">
        <v>10</v>
      </c>
      <c r="K7" s="40">
        <v>11</v>
      </c>
      <c r="L7" s="41">
        <v>12</v>
      </c>
      <c r="M7" s="40">
        <v>13</v>
      </c>
      <c r="N7" s="40">
        <v>14</v>
      </c>
      <c r="O7" s="40">
        <v>15</v>
      </c>
      <c r="P7" s="40">
        <v>16</v>
      </c>
      <c r="Q7" s="40">
        <v>17</v>
      </c>
      <c r="R7" s="40">
        <v>18</v>
      </c>
      <c r="S7" s="40">
        <v>19</v>
      </c>
    </row>
    <row r="8" spans="1:19" ht="31.35" customHeight="1">
      <c r="A8" s="42" t="s">
        <v>44</v>
      </c>
      <c r="B8" s="42" t="s">
        <v>45</v>
      </c>
      <c r="C8" s="43">
        <v>107440472.59999999</v>
      </c>
      <c r="D8" s="11">
        <v>66769751.600000001</v>
      </c>
      <c r="E8" s="26">
        <v>25361905.350000001</v>
      </c>
      <c r="F8" s="26">
        <v>19896600</v>
      </c>
      <c r="G8" s="26"/>
      <c r="H8" s="26"/>
      <c r="I8" s="26">
        <v>21511246.25</v>
      </c>
      <c r="J8" s="26">
        <v>9600000</v>
      </c>
      <c r="K8" s="26"/>
      <c r="L8" s="26"/>
      <c r="M8" s="26"/>
      <c r="N8" s="26">
        <v>11911246.25</v>
      </c>
      <c r="O8" s="26">
        <v>40670721</v>
      </c>
      <c r="P8" s="26">
        <v>135800</v>
      </c>
      <c r="Q8" s="26">
        <v>342400</v>
      </c>
      <c r="R8" s="26"/>
      <c r="S8" s="26">
        <v>40192521</v>
      </c>
    </row>
    <row r="9" spans="1:19" ht="31.35" customHeight="1">
      <c r="A9" s="44" t="s">
        <v>46</v>
      </c>
      <c r="B9" s="44" t="s">
        <v>45</v>
      </c>
      <c r="C9" s="43">
        <v>60840472.600000001</v>
      </c>
      <c r="D9" s="11">
        <v>57169751.600000001</v>
      </c>
      <c r="E9" s="26">
        <v>25361905.350000001</v>
      </c>
      <c r="F9" s="26">
        <v>19896600</v>
      </c>
      <c r="G9" s="26"/>
      <c r="H9" s="26"/>
      <c r="I9" s="26">
        <v>11911246.25</v>
      </c>
      <c r="J9" s="26"/>
      <c r="K9" s="26"/>
      <c r="L9" s="26"/>
      <c r="M9" s="26"/>
      <c r="N9" s="26">
        <v>11911246.25</v>
      </c>
      <c r="O9" s="26">
        <v>3670721</v>
      </c>
      <c r="P9" s="26">
        <v>135800</v>
      </c>
      <c r="Q9" s="26">
        <v>342400</v>
      </c>
      <c r="R9" s="26"/>
      <c r="S9" s="26">
        <v>3192521</v>
      </c>
    </row>
    <row r="10" spans="1:19" ht="31.35" customHeight="1">
      <c r="A10" s="44" t="s">
        <v>47</v>
      </c>
      <c r="B10" s="44" t="s">
        <v>48</v>
      </c>
      <c r="C10" s="43">
        <v>46600000</v>
      </c>
      <c r="D10" s="11">
        <v>9600000</v>
      </c>
      <c r="E10" s="26"/>
      <c r="F10" s="26"/>
      <c r="G10" s="26"/>
      <c r="H10" s="26"/>
      <c r="I10" s="26">
        <v>9600000</v>
      </c>
      <c r="J10" s="26">
        <v>9600000</v>
      </c>
      <c r="K10" s="26"/>
      <c r="L10" s="26"/>
      <c r="M10" s="26"/>
      <c r="N10" s="26"/>
      <c r="O10" s="26">
        <v>37000000</v>
      </c>
      <c r="P10" s="26"/>
      <c r="Q10" s="26"/>
      <c r="R10" s="26"/>
      <c r="S10" s="26">
        <v>37000000</v>
      </c>
    </row>
    <row r="11" spans="1:19" ht="16.5" customHeight="1">
      <c r="A11" s="45" t="s">
        <v>30</v>
      </c>
      <c r="B11" s="46"/>
      <c r="C11" s="47">
        <v>107440472.59999999</v>
      </c>
      <c r="D11" s="47">
        <v>66769751.600000001</v>
      </c>
      <c r="E11" s="48">
        <v>25361905.350000001</v>
      </c>
      <c r="F11" s="49">
        <v>19896600</v>
      </c>
      <c r="G11" s="49"/>
      <c r="H11" s="49"/>
      <c r="I11" s="49">
        <v>21511246.25</v>
      </c>
      <c r="J11" s="49">
        <v>9600000</v>
      </c>
      <c r="K11" s="49"/>
      <c r="L11" s="49"/>
      <c r="M11" s="49"/>
      <c r="N11" s="49">
        <v>11911246.25</v>
      </c>
      <c r="O11" s="49">
        <v>40670721</v>
      </c>
      <c r="P11" s="49">
        <v>135800</v>
      </c>
      <c r="Q11" s="49">
        <v>342400</v>
      </c>
      <c r="R11" s="49"/>
      <c r="S11" s="49">
        <v>40192521</v>
      </c>
    </row>
  </sheetData>
  <mergeCells count="22">
    <mergeCell ref="F5:F6"/>
    <mergeCell ref="G5:G6"/>
    <mergeCell ref="H5:H6"/>
    <mergeCell ref="I5:N5"/>
    <mergeCell ref="A4:A6"/>
    <mergeCell ref="B4:B6"/>
    <mergeCell ref="R1:S1"/>
    <mergeCell ref="R3:S3"/>
    <mergeCell ref="A2:S2"/>
    <mergeCell ref="O4:S4"/>
    <mergeCell ref="O5:O6"/>
    <mergeCell ref="P5:P6"/>
    <mergeCell ref="Q5:Q6"/>
    <mergeCell ref="R5:R6"/>
    <mergeCell ref="S5:S6"/>
    <mergeCell ref="N1"/>
    <mergeCell ref="N3"/>
    <mergeCell ref="A3:D3"/>
    <mergeCell ref="D4:N4"/>
    <mergeCell ref="C4:C6"/>
    <mergeCell ref="D5:D6"/>
    <mergeCell ref="E5:E6"/>
  </mergeCells>
  <phoneticPr fontId="32" type="noConversion"/>
  <pageMargins left="0.70866141732283472" right="0.70866141732283472" top="0.74803149606299213" bottom="0.74803149606299213" header="0.31496062992125984" footer="0.31496062992125984"/>
  <pageSetup paperSize="9" scale="64" fitToHeight="0" orientation="landscape" verticalDpi="0" r:id="rId1"/>
  <extLst/>
</worksheet>
</file>

<file path=xl/worksheets/sheet3.xml><?xml version="1.0" encoding="utf-8"?>
<worksheet xmlns="http://schemas.openxmlformats.org/spreadsheetml/2006/main" xmlns:r="http://schemas.openxmlformats.org/officeDocument/2006/relationships">
  <sheetPr>
    <outlinePr summaryRight="0"/>
    <pageSetUpPr fitToPage="1"/>
  </sheetPr>
  <dimension ref="A1:O36"/>
  <sheetViews>
    <sheetView showZeros="0" zoomScale="70" zoomScaleNormal="70" workbookViewId="0">
      <selection activeCell="H16" sqref="H16"/>
    </sheetView>
  </sheetViews>
  <sheetFormatPr defaultColWidth="9.125" defaultRowHeight="14.25" customHeight="1"/>
  <cols>
    <col min="1" max="1" width="13.25" customWidth="1"/>
    <col min="2" max="2" width="32.625" customWidth="1"/>
    <col min="3" max="7" width="15.375" customWidth="1"/>
    <col min="8" max="9" width="9.875" customWidth="1"/>
    <col min="10" max="11" width="15.375" customWidth="1"/>
    <col min="12" max="14" width="9.875" customWidth="1"/>
    <col min="15" max="15" width="15.375" customWidth="1"/>
  </cols>
  <sheetData>
    <row r="1" spans="1:15" ht="15.75" customHeight="1">
      <c r="D1" s="32"/>
      <c r="H1" s="32"/>
      <c r="O1" s="50" t="s">
        <v>49</v>
      </c>
    </row>
    <row r="2" spans="1:15" ht="28.5" customHeight="1">
      <c r="A2" s="145" t="s">
        <v>50</v>
      </c>
      <c r="B2" s="145"/>
      <c r="C2" s="145"/>
      <c r="D2" s="145"/>
      <c r="E2" s="145"/>
      <c r="F2" s="145"/>
      <c r="G2" s="145"/>
      <c r="H2" s="145"/>
      <c r="I2" s="145"/>
      <c r="J2" s="145"/>
      <c r="K2" s="145"/>
      <c r="L2" s="145"/>
      <c r="M2" s="145"/>
      <c r="N2" s="145"/>
      <c r="O2" s="145"/>
    </row>
    <row r="3" spans="1:15" ht="15" customHeight="1">
      <c r="A3" s="164" t="str">
        <f>"单位名称："&amp;"云南省搬迁安置办公室"</f>
        <v>单位名称：云南省搬迁安置办公室</v>
      </c>
      <c r="B3" s="165"/>
      <c r="C3" s="166"/>
      <c r="D3" s="166"/>
      <c r="E3" s="166"/>
      <c r="F3" s="166"/>
      <c r="G3" s="151"/>
      <c r="H3" s="166"/>
      <c r="I3" s="166"/>
      <c r="J3" s="151"/>
      <c r="K3" s="166"/>
      <c r="L3" s="166"/>
      <c r="M3" s="34"/>
      <c r="N3" s="34"/>
      <c r="O3" s="54" t="s">
        <v>2</v>
      </c>
    </row>
    <row r="4" spans="1:15" ht="18.75" customHeight="1">
      <c r="A4" s="171" t="s">
        <v>51</v>
      </c>
      <c r="B4" s="171" t="s">
        <v>52</v>
      </c>
      <c r="C4" s="137" t="s">
        <v>30</v>
      </c>
      <c r="D4" s="173" t="s">
        <v>33</v>
      </c>
      <c r="E4" s="173"/>
      <c r="F4" s="173"/>
      <c r="G4" s="172" t="s">
        <v>34</v>
      </c>
      <c r="H4" s="171" t="s">
        <v>35</v>
      </c>
      <c r="I4" s="171" t="s">
        <v>53</v>
      </c>
      <c r="J4" s="135" t="s">
        <v>54</v>
      </c>
      <c r="K4" s="169" t="s">
        <v>55</v>
      </c>
      <c r="L4" s="169" t="s">
        <v>56</v>
      </c>
      <c r="M4" s="169" t="s">
        <v>57</v>
      </c>
      <c r="N4" s="169" t="s">
        <v>58</v>
      </c>
      <c r="O4" s="170" t="s">
        <v>59</v>
      </c>
    </row>
    <row r="5" spans="1:15" ht="30" customHeight="1">
      <c r="A5" s="138"/>
      <c r="B5" s="138"/>
      <c r="C5" s="138"/>
      <c r="D5" s="56" t="s">
        <v>32</v>
      </c>
      <c r="E5" s="56" t="s">
        <v>60</v>
      </c>
      <c r="F5" s="56" t="s">
        <v>61</v>
      </c>
      <c r="G5" s="138"/>
      <c r="H5" s="138"/>
      <c r="I5" s="138"/>
      <c r="J5" s="57" t="s">
        <v>32</v>
      </c>
      <c r="K5" s="58" t="s">
        <v>55</v>
      </c>
      <c r="L5" s="58" t="s">
        <v>56</v>
      </c>
      <c r="M5" s="58" t="s">
        <v>57</v>
      </c>
      <c r="N5" s="58" t="s">
        <v>58</v>
      </c>
      <c r="O5" s="58" t="s">
        <v>59</v>
      </c>
    </row>
    <row r="6" spans="1:15" ht="16.5" customHeight="1">
      <c r="A6" s="57">
        <v>1</v>
      </c>
      <c r="B6" s="57">
        <v>2</v>
      </c>
      <c r="C6" s="57">
        <v>3</v>
      </c>
      <c r="D6" s="57">
        <v>4</v>
      </c>
      <c r="E6" s="57">
        <v>5</v>
      </c>
      <c r="F6" s="57">
        <v>6</v>
      </c>
      <c r="G6" s="57">
        <v>7</v>
      </c>
      <c r="H6" s="59">
        <v>8</v>
      </c>
      <c r="I6" s="59">
        <v>9</v>
      </c>
      <c r="J6" s="59">
        <v>10</v>
      </c>
      <c r="K6" s="59">
        <v>11</v>
      </c>
      <c r="L6" s="59">
        <v>12</v>
      </c>
      <c r="M6" s="59">
        <v>13</v>
      </c>
      <c r="N6" s="59">
        <v>14</v>
      </c>
      <c r="O6" s="57">
        <v>15</v>
      </c>
    </row>
    <row r="7" spans="1:15" ht="20.25" customHeight="1">
      <c r="A7" s="42" t="s">
        <v>62</v>
      </c>
      <c r="B7" s="42" t="s">
        <v>63</v>
      </c>
      <c r="C7" s="11">
        <v>2363104.7400000002</v>
      </c>
      <c r="D7" s="11">
        <v>2115604.7400000002</v>
      </c>
      <c r="E7" s="11">
        <v>2115604.7400000002</v>
      </c>
      <c r="F7" s="11"/>
      <c r="G7" s="26"/>
      <c r="H7" s="11"/>
      <c r="I7" s="11"/>
      <c r="J7" s="11">
        <v>247500</v>
      </c>
      <c r="K7" s="11">
        <v>247500</v>
      </c>
      <c r="L7" s="11"/>
      <c r="M7" s="26"/>
      <c r="N7" s="11"/>
      <c r="O7" s="11"/>
    </row>
    <row r="8" spans="1:15" ht="20.25" customHeight="1">
      <c r="A8" s="44" t="s">
        <v>64</v>
      </c>
      <c r="B8" s="44" t="s">
        <v>65</v>
      </c>
      <c r="C8" s="11">
        <v>2326325.7200000002</v>
      </c>
      <c r="D8" s="11">
        <v>2095125.72</v>
      </c>
      <c r="E8" s="11">
        <v>2095125.72</v>
      </c>
      <c r="F8" s="11"/>
      <c r="G8" s="26"/>
      <c r="H8" s="11"/>
      <c r="I8" s="11"/>
      <c r="J8" s="11">
        <v>231200</v>
      </c>
      <c r="K8" s="11">
        <v>231200</v>
      </c>
      <c r="L8" s="11"/>
      <c r="M8" s="26"/>
      <c r="N8" s="11"/>
      <c r="O8" s="11"/>
    </row>
    <row r="9" spans="1:15" ht="20.25" customHeight="1">
      <c r="A9" s="60" t="s">
        <v>66</v>
      </c>
      <c r="B9" s="60" t="s">
        <v>67</v>
      </c>
      <c r="C9" s="11">
        <v>17820</v>
      </c>
      <c r="D9" s="11">
        <v>17820</v>
      </c>
      <c r="E9" s="11">
        <v>17820</v>
      </c>
      <c r="F9" s="11"/>
      <c r="G9" s="26"/>
      <c r="H9" s="11"/>
      <c r="I9" s="11"/>
      <c r="J9" s="11"/>
      <c r="K9" s="11"/>
      <c r="L9" s="11"/>
      <c r="M9" s="26"/>
      <c r="N9" s="11"/>
      <c r="O9" s="11"/>
    </row>
    <row r="10" spans="1:15" ht="20.25" customHeight="1">
      <c r="A10" s="60" t="s">
        <v>68</v>
      </c>
      <c r="B10" s="60" t="s">
        <v>69</v>
      </c>
      <c r="C10" s="11">
        <v>28900</v>
      </c>
      <c r="D10" s="11"/>
      <c r="E10" s="11"/>
      <c r="F10" s="11"/>
      <c r="G10" s="26"/>
      <c r="H10" s="11"/>
      <c r="I10" s="11"/>
      <c r="J10" s="11">
        <v>28900</v>
      </c>
      <c r="K10" s="11">
        <v>28900</v>
      </c>
      <c r="L10" s="11"/>
      <c r="M10" s="26"/>
      <c r="N10" s="11"/>
      <c r="O10" s="11"/>
    </row>
    <row r="11" spans="1:15" ht="20.25" customHeight="1">
      <c r="A11" s="60" t="s">
        <v>70</v>
      </c>
      <c r="B11" s="60" t="s">
        <v>71</v>
      </c>
      <c r="C11" s="11">
        <v>2212305.7200000002</v>
      </c>
      <c r="D11" s="11">
        <v>2077305.72</v>
      </c>
      <c r="E11" s="11">
        <v>2077305.72</v>
      </c>
      <c r="F11" s="11"/>
      <c r="G11" s="26"/>
      <c r="H11" s="11"/>
      <c r="I11" s="11"/>
      <c r="J11" s="11">
        <v>135000</v>
      </c>
      <c r="K11" s="11">
        <v>135000</v>
      </c>
      <c r="L11" s="11"/>
      <c r="M11" s="26"/>
      <c r="N11" s="11"/>
      <c r="O11" s="11"/>
    </row>
    <row r="12" spans="1:15" ht="20.25" customHeight="1">
      <c r="A12" s="60" t="s">
        <v>72</v>
      </c>
      <c r="B12" s="60" t="s">
        <v>73</v>
      </c>
      <c r="C12" s="11">
        <v>67300</v>
      </c>
      <c r="D12" s="11"/>
      <c r="E12" s="11"/>
      <c r="F12" s="11"/>
      <c r="G12" s="26"/>
      <c r="H12" s="11"/>
      <c r="I12" s="11"/>
      <c r="J12" s="11">
        <v>67300</v>
      </c>
      <c r="K12" s="11">
        <v>67300</v>
      </c>
      <c r="L12" s="11"/>
      <c r="M12" s="26"/>
      <c r="N12" s="11"/>
      <c r="O12" s="11"/>
    </row>
    <row r="13" spans="1:15" ht="20.25" customHeight="1">
      <c r="A13" s="44" t="s">
        <v>74</v>
      </c>
      <c r="B13" s="44" t="s">
        <v>75</v>
      </c>
      <c r="C13" s="11">
        <v>36779.019999999997</v>
      </c>
      <c r="D13" s="11">
        <v>20479.02</v>
      </c>
      <c r="E13" s="11">
        <v>20479.02</v>
      </c>
      <c r="F13" s="11"/>
      <c r="G13" s="26"/>
      <c r="H13" s="11"/>
      <c r="I13" s="11"/>
      <c r="J13" s="11">
        <v>16300</v>
      </c>
      <c r="K13" s="11">
        <v>16300</v>
      </c>
      <c r="L13" s="11"/>
      <c r="M13" s="26"/>
      <c r="N13" s="11"/>
      <c r="O13" s="11"/>
    </row>
    <row r="14" spans="1:15" ht="20.25" customHeight="1">
      <c r="A14" s="60" t="s">
        <v>76</v>
      </c>
      <c r="B14" s="60" t="s">
        <v>75</v>
      </c>
      <c r="C14" s="11">
        <v>36779.019999999997</v>
      </c>
      <c r="D14" s="11">
        <v>20479.02</v>
      </c>
      <c r="E14" s="11">
        <v>20479.02</v>
      </c>
      <c r="F14" s="11"/>
      <c r="G14" s="26"/>
      <c r="H14" s="11"/>
      <c r="I14" s="11"/>
      <c r="J14" s="11">
        <v>16300</v>
      </c>
      <c r="K14" s="11">
        <v>16300</v>
      </c>
      <c r="L14" s="11"/>
      <c r="M14" s="26"/>
      <c r="N14" s="11"/>
      <c r="O14" s="11"/>
    </row>
    <row r="15" spans="1:15" ht="20.25" customHeight="1">
      <c r="A15" s="42" t="s">
        <v>77</v>
      </c>
      <c r="B15" s="42" t="s">
        <v>78</v>
      </c>
      <c r="C15" s="11">
        <v>2271539.85</v>
      </c>
      <c r="D15" s="11">
        <v>2085039.85</v>
      </c>
      <c r="E15" s="11">
        <v>2085039.85</v>
      </c>
      <c r="F15" s="11"/>
      <c r="G15" s="26"/>
      <c r="H15" s="11"/>
      <c r="I15" s="11"/>
      <c r="J15" s="11">
        <v>186500</v>
      </c>
      <c r="K15" s="11">
        <v>186500</v>
      </c>
      <c r="L15" s="11"/>
      <c r="M15" s="26"/>
      <c r="N15" s="11"/>
      <c r="O15" s="11"/>
    </row>
    <row r="16" spans="1:15" ht="20.25" customHeight="1">
      <c r="A16" s="44" t="s">
        <v>79</v>
      </c>
      <c r="B16" s="44" t="s">
        <v>80</v>
      </c>
      <c r="C16" s="11">
        <v>2271539.85</v>
      </c>
      <c r="D16" s="11">
        <v>2085039.85</v>
      </c>
      <c r="E16" s="11">
        <v>2085039.85</v>
      </c>
      <c r="F16" s="11"/>
      <c r="G16" s="26"/>
      <c r="H16" s="11"/>
      <c r="I16" s="11"/>
      <c r="J16" s="11">
        <v>186500</v>
      </c>
      <c r="K16" s="11">
        <v>186500</v>
      </c>
      <c r="L16" s="11"/>
      <c r="M16" s="26"/>
      <c r="N16" s="11"/>
      <c r="O16" s="11"/>
    </row>
    <row r="17" spans="1:15" ht="20.25" customHeight="1">
      <c r="A17" s="60" t="s">
        <v>81</v>
      </c>
      <c r="B17" s="60" t="s">
        <v>82</v>
      </c>
      <c r="C17" s="11">
        <v>1298316.08</v>
      </c>
      <c r="D17" s="11">
        <v>1298316.08</v>
      </c>
      <c r="E17" s="11">
        <v>1298316.08</v>
      </c>
      <c r="F17" s="11"/>
      <c r="G17" s="26"/>
      <c r="H17" s="11"/>
      <c r="I17" s="11"/>
      <c r="J17" s="11"/>
      <c r="K17" s="11"/>
      <c r="L17" s="11"/>
      <c r="M17" s="26"/>
      <c r="N17" s="11"/>
      <c r="O17" s="11"/>
    </row>
    <row r="18" spans="1:15" ht="20.25" customHeight="1">
      <c r="A18" s="60" t="s">
        <v>83</v>
      </c>
      <c r="B18" s="60" t="s">
        <v>84</v>
      </c>
      <c r="C18" s="11">
        <v>183000</v>
      </c>
      <c r="D18" s="11"/>
      <c r="E18" s="11"/>
      <c r="F18" s="11"/>
      <c r="G18" s="26"/>
      <c r="H18" s="11"/>
      <c r="I18" s="11"/>
      <c r="J18" s="11">
        <v>183000</v>
      </c>
      <c r="K18" s="11">
        <v>183000</v>
      </c>
      <c r="L18" s="11"/>
      <c r="M18" s="26"/>
      <c r="N18" s="11"/>
      <c r="O18" s="11"/>
    </row>
    <row r="19" spans="1:15" ht="20.25" customHeight="1">
      <c r="A19" s="60" t="s">
        <v>85</v>
      </c>
      <c r="B19" s="60" t="s">
        <v>86</v>
      </c>
      <c r="C19" s="11">
        <v>740450.27</v>
      </c>
      <c r="D19" s="11">
        <v>740450.27</v>
      </c>
      <c r="E19" s="11">
        <v>740450.27</v>
      </c>
      <c r="F19" s="11"/>
      <c r="G19" s="26"/>
      <c r="H19" s="11"/>
      <c r="I19" s="11"/>
      <c r="J19" s="11"/>
      <c r="K19" s="11"/>
      <c r="L19" s="11"/>
      <c r="M19" s="26"/>
      <c r="N19" s="11"/>
      <c r="O19" s="11"/>
    </row>
    <row r="20" spans="1:15" ht="20.25" customHeight="1">
      <c r="A20" s="60" t="s">
        <v>87</v>
      </c>
      <c r="B20" s="60" t="s">
        <v>88</v>
      </c>
      <c r="C20" s="11">
        <v>49773.5</v>
      </c>
      <c r="D20" s="11">
        <v>46273.5</v>
      </c>
      <c r="E20" s="11">
        <v>46273.5</v>
      </c>
      <c r="F20" s="11"/>
      <c r="G20" s="26"/>
      <c r="H20" s="11"/>
      <c r="I20" s="11"/>
      <c r="J20" s="11">
        <v>3500</v>
      </c>
      <c r="K20" s="11">
        <v>3500</v>
      </c>
      <c r="L20" s="11"/>
      <c r="M20" s="26"/>
      <c r="N20" s="11"/>
      <c r="O20" s="11"/>
    </row>
    <row r="21" spans="1:15" ht="20.25" customHeight="1">
      <c r="A21" s="42" t="s">
        <v>89</v>
      </c>
      <c r="B21" s="42" t="s">
        <v>90</v>
      </c>
      <c r="C21" s="11">
        <v>59739657.380000003</v>
      </c>
      <c r="D21" s="11">
        <v>19590311.129999999</v>
      </c>
      <c r="E21" s="11">
        <v>17247111.129999999</v>
      </c>
      <c r="F21" s="11">
        <v>2343200</v>
      </c>
      <c r="G21" s="26">
        <v>20239000</v>
      </c>
      <c r="H21" s="11"/>
      <c r="I21" s="11"/>
      <c r="J21" s="11">
        <v>19910346.25</v>
      </c>
      <c r="K21" s="11">
        <v>8399100</v>
      </c>
      <c r="L21" s="11"/>
      <c r="M21" s="26"/>
      <c r="N21" s="11"/>
      <c r="O21" s="11">
        <v>11511246.25</v>
      </c>
    </row>
    <row r="22" spans="1:15" ht="20.25" customHeight="1">
      <c r="A22" s="44" t="s">
        <v>91</v>
      </c>
      <c r="B22" s="44" t="s">
        <v>92</v>
      </c>
      <c r="C22" s="11">
        <v>39500657.380000003</v>
      </c>
      <c r="D22" s="11">
        <v>19590311.129999999</v>
      </c>
      <c r="E22" s="11">
        <v>17247111.129999999</v>
      </c>
      <c r="F22" s="11">
        <v>2343200</v>
      </c>
      <c r="G22" s="26"/>
      <c r="H22" s="11"/>
      <c r="I22" s="11"/>
      <c r="J22" s="11">
        <v>19910346.25</v>
      </c>
      <c r="K22" s="11">
        <v>8399100</v>
      </c>
      <c r="L22" s="11"/>
      <c r="M22" s="26"/>
      <c r="N22" s="11"/>
      <c r="O22" s="11">
        <v>11511246.25</v>
      </c>
    </row>
    <row r="23" spans="1:15" ht="20.25" customHeight="1">
      <c r="A23" s="60" t="s">
        <v>93</v>
      </c>
      <c r="B23" s="60" t="s">
        <v>94</v>
      </c>
      <c r="C23" s="11">
        <v>17320511.129999999</v>
      </c>
      <c r="D23" s="11">
        <v>17320511.129999999</v>
      </c>
      <c r="E23" s="11">
        <v>17247111.129999999</v>
      </c>
      <c r="F23" s="11">
        <v>73400</v>
      </c>
      <c r="G23" s="26"/>
      <c r="H23" s="11"/>
      <c r="I23" s="11"/>
      <c r="J23" s="11"/>
      <c r="K23" s="11"/>
      <c r="L23" s="11"/>
      <c r="M23" s="26"/>
      <c r="N23" s="11"/>
      <c r="O23" s="11"/>
    </row>
    <row r="24" spans="1:15" ht="20.25" customHeight="1">
      <c r="A24" s="60" t="s">
        <v>95</v>
      </c>
      <c r="B24" s="60" t="s">
        <v>96</v>
      </c>
      <c r="C24" s="11">
        <v>15566346.25</v>
      </c>
      <c r="D24" s="11">
        <v>2269800</v>
      </c>
      <c r="E24" s="11"/>
      <c r="F24" s="11">
        <v>2269800</v>
      </c>
      <c r="G24" s="26"/>
      <c r="H24" s="11"/>
      <c r="I24" s="11"/>
      <c r="J24" s="11">
        <v>13296546.25</v>
      </c>
      <c r="K24" s="11">
        <v>1785300</v>
      </c>
      <c r="L24" s="11"/>
      <c r="M24" s="26"/>
      <c r="N24" s="11"/>
      <c r="O24" s="11">
        <v>11511246.25</v>
      </c>
    </row>
    <row r="25" spans="1:15" ht="20.25" customHeight="1">
      <c r="A25" s="60" t="s">
        <v>97</v>
      </c>
      <c r="B25" s="60" t="s">
        <v>98</v>
      </c>
      <c r="C25" s="11">
        <v>6613800</v>
      </c>
      <c r="D25" s="11"/>
      <c r="E25" s="11"/>
      <c r="F25" s="11"/>
      <c r="G25" s="26"/>
      <c r="H25" s="11"/>
      <c r="I25" s="11"/>
      <c r="J25" s="11">
        <v>6613800</v>
      </c>
      <c r="K25" s="11">
        <v>6613800</v>
      </c>
      <c r="L25" s="11"/>
      <c r="M25" s="26"/>
      <c r="N25" s="11"/>
      <c r="O25" s="11"/>
    </row>
    <row r="26" spans="1:15" ht="20.25" customHeight="1">
      <c r="A26" s="44" t="s">
        <v>99</v>
      </c>
      <c r="B26" s="44" t="s">
        <v>100</v>
      </c>
      <c r="C26" s="11">
        <v>20225200</v>
      </c>
      <c r="D26" s="11"/>
      <c r="E26" s="11"/>
      <c r="F26" s="11"/>
      <c r="G26" s="26">
        <v>20225200</v>
      </c>
      <c r="H26" s="11"/>
      <c r="I26" s="11"/>
      <c r="J26" s="11"/>
      <c r="K26" s="11"/>
      <c r="L26" s="11"/>
      <c r="M26" s="26"/>
      <c r="N26" s="11"/>
      <c r="O26" s="11"/>
    </row>
    <row r="27" spans="1:15" ht="20.25" customHeight="1">
      <c r="A27" s="60" t="s">
        <v>101</v>
      </c>
      <c r="B27" s="60" t="s">
        <v>102</v>
      </c>
      <c r="C27" s="11">
        <v>20225200</v>
      </c>
      <c r="D27" s="11"/>
      <c r="E27" s="11"/>
      <c r="F27" s="11"/>
      <c r="G27" s="26">
        <v>20225200</v>
      </c>
      <c r="H27" s="11"/>
      <c r="I27" s="11"/>
      <c r="J27" s="11"/>
      <c r="K27" s="11"/>
      <c r="L27" s="11"/>
      <c r="M27" s="26"/>
      <c r="N27" s="11"/>
      <c r="O27" s="11"/>
    </row>
    <row r="28" spans="1:15" ht="20.25" customHeight="1">
      <c r="A28" s="44" t="s">
        <v>103</v>
      </c>
      <c r="B28" s="44" t="s">
        <v>104</v>
      </c>
      <c r="C28" s="11">
        <v>13800</v>
      </c>
      <c r="D28" s="11"/>
      <c r="E28" s="11"/>
      <c r="F28" s="11"/>
      <c r="G28" s="26">
        <v>13800</v>
      </c>
      <c r="H28" s="11"/>
      <c r="I28" s="11"/>
      <c r="J28" s="11"/>
      <c r="K28" s="11"/>
      <c r="L28" s="11"/>
      <c r="M28" s="26"/>
      <c r="N28" s="11"/>
      <c r="O28" s="11"/>
    </row>
    <row r="29" spans="1:15" ht="20.25" customHeight="1">
      <c r="A29" s="60" t="s">
        <v>105</v>
      </c>
      <c r="B29" s="60" t="s">
        <v>102</v>
      </c>
      <c r="C29" s="11">
        <v>13800</v>
      </c>
      <c r="D29" s="11"/>
      <c r="E29" s="11"/>
      <c r="F29" s="11"/>
      <c r="G29" s="26">
        <v>13800</v>
      </c>
      <c r="H29" s="11"/>
      <c r="I29" s="11"/>
      <c r="J29" s="11"/>
      <c r="K29" s="11"/>
      <c r="L29" s="11"/>
      <c r="M29" s="26"/>
      <c r="N29" s="11"/>
      <c r="O29" s="11"/>
    </row>
    <row r="30" spans="1:15" ht="20.25" customHeight="1">
      <c r="A30" s="42" t="s">
        <v>106</v>
      </c>
      <c r="B30" s="42" t="s">
        <v>107</v>
      </c>
      <c r="C30" s="11">
        <v>1913749.63</v>
      </c>
      <c r="D30" s="11">
        <v>1706749.63</v>
      </c>
      <c r="E30" s="11">
        <v>1706749.63</v>
      </c>
      <c r="F30" s="11"/>
      <c r="G30" s="26"/>
      <c r="H30" s="11"/>
      <c r="I30" s="11"/>
      <c r="J30" s="11">
        <v>207000</v>
      </c>
      <c r="K30" s="11">
        <v>207000</v>
      </c>
      <c r="L30" s="11"/>
      <c r="M30" s="26"/>
      <c r="N30" s="11"/>
      <c r="O30" s="11"/>
    </row>
    <row r="31" spans="1:15" ht="20.25" customHeight="1">
      <c r="A31" s="44" t="s">
        <v>108</v>
      </c>
      <c r="B31" s="44" t="s">
        <v>109</v>
      </c>
      <c r="C31" s="11">
        <v>1913749.63</v>
      </c>
      <c r="D31" s="11">
        <v>1706749.63</v>
      </c>
      <c r="E31" s="11">
        <v>1706749.63</v>
      </c>
      <c r="F31" s="11"/>
      <c r="G31" s="26"/>
      <c r="H31" s="11"/>
      <c r="I31" s="11"/>
      <c r="J31" s="11">
        <v>207000</v>
      </c>
      <c r="K31" s="11">
        <v>207000</v>
      </c>
      <c r="L31" s="11"/>
      <c r="M31" s="26"/>
      <c r="N31" s="11"/>
      <c r="O31" s="11"/>
    </row>
    <row r="32" spans="1:15" ht="20.25" customHeight="1">
      <c r="A32" s="60" t="s">
        <v>110</v>
      </c>
      <c r="B32" s="60" t="s">
        <v>111</v>
      </c>
      <c r="C32" s="11">
        <v>1913749.63</v>
      </c>
      <c r="D32" s="11">
        <v>1706749.63</v>
      </c>
      <c r="E32" s="11">
        <v>1706749.63</v>
      </c>
      <c r="F32" s="11"/>
      <c r="G32" s="26"/>
      <c r="H32" s="11"/>
      <c r="I32" s="11"/>
      <c r="J32" s="11">
        <v>207000</v>
      </c>
      <c r="K32" s="11">
        <v>207000</v>
      </c>
      <c r="L32" s="11"/>
      <c r="M32" s="26"/>
      <c r="N32" s="11"/>
      <c r="O32" s="11"/>
    </row>
    <row r="33" spans="1:15" ht="20.25" customHeight="1">
      <c r="A33" s="42" t="s">
        <v>112</v>
      </c>
      <c r="B33" s="42" t="s">
        <v>59</v>
      </c>
      <c r="C33" s="11">
        <v>400000</v>
      </c>
      <c r="D33" s="11"/>
      <c r="E33" s="11"/>
      <c r="F33" s="11"/>
      <c r="G33" s="26"/>
      <c r="H33" s="11"/>
      <c r="I33" s="11"/>
      <c r="J33" s="11">
        <v>400000</v>
      </c>
      <c r="K33" s="11"/>
      <c r="L33" s="11"/>
      <c r="M33" s="26"/>
      <c r="N33" s="11"/>
      <c r="O33" s="11">
        <v>400000</v>
      </c>
    </row>
    <row r="34" spans="1:15" ht="20.25" customHeight="1">
      <c r="A34" s="44" t="s">
        <v>113</v>
      </c>
      <c r="B34" s="44" t="s">
        <v>59</v>
      </c>
      <c r="C34" s="11">
        <v>400000</v>
      </c>
      <c r="D34" s="11"/>
      <c r="E34" s="11"/>
      <c r="F34" s="11"/>
      <c r="G34" s="26"/>
      <c r="H34" s="11"/>
      <c r="I34" s="11"/>
      <c r="J34" s="11">
        <v>400000</v>
      </c>
      <c r="K34" s="11"/>
      <c r="L34" s="11"/>
      <c r="M34" s="26"/>
      <c r="N34" s="11"/>
      <c r="O34" s="11">
        <v>400000</v>
      </c>
    </row>
    <row r="35" spans="1:15" ht="20.25" customHeight="1">
      <c r="A35" s="60" t="s">
        <v>114</v>
      </c>
      <c r="B35" s="60" t="s">
        <v>59</v>
      </c>
      <c r="C35" s="11">
        <v>400000</v>
      </c>
      <c r="D35" s="11"/>
      <c r="E35" s="11"/>
      <c r="F35" s="11"/>
      <c r="G35" s="26"/>
      <c r="H35" s="11"/>
      <c r="I35" s="11"/>
      <c r="J35" s="11">
        <v>400000</v>
      </c>
      <c r="K35" s="11"/>
      <c r="L35" s="11"/>
      <c r="M35" s="26"/>
      <c r="N35" s="11"/>
      <c r="O35" s="11">
        <v>400000</v>
      </c>
    </row>
    <row r="36" spans="1:15" ht="17.25" customHeight="1">
      <c r="A36" s="167" t="s">
        <v>115</v>
      </c>
      <c r="B36" s="168" t="s">
        <v>115</v>
      </c>
      <c r="C36" s="47">
        <v>66688051.600000001</v>
      </c>
      <c r="D36" s="47">
        <v>25497705.350000001</v>
      </c>
      <c r="E36" s="47">
        <v>23154505.350000001</v>
      </c>
      <c r="F36" s="47">
        <v>2343200</v>
      </c>
      <c r="G36" s="49">
        <v>20239000</v>
      </c>
      <c r="H36" s="47"/>
      <c r="I36" s="47"/>
      <c r="J36" s="47">
        <v>20951346.25</v>
      </c>
      <c r="K36" s="47">
        <v>9040100</v>
      </c>
      <c r="L36" s="47"/>
      <c r="M36" s="49"/>
      <c r="N36" s="47"/>
      <c r="O36" s="47">
        <v>11911246.25</v>
      </c>
    </row>
  </sheetData>
  <mergeCells count="11">
    <mergeCell ref="A2:O2"/>
    <mergeCell ref="A3:L3"/>
    <mergeCell ref="A36:B36"/>
    <mergeCell ref="J4:O4"/>
    <mergeCell ref="I4:I5"/>
    <mergeCell ref="G4:G5"/>
    <mergeCell ref="A4:A5"/>
    <mergeCell ref="B4:B5"/>
    <mergeCell ref="C4:C5"/>
    <mergeCell ref="D4:F4"/>
    <mergeCell ref="H4:H5"/>
  </mergeCells>
  <phoneticPr fontId="32" type="noConversion"/>
  <pageMargins left="0.70866141732283472" right="0.70866141732283472" top="0.74803149606299213" bottom="0.74803149606299213" header="0.31496062992125984" footer="0.31496062992125984"/>
  <pageSetup paperSize="9" scale="61" fitToHeight="0" orientation="landscape" verticalDpi="0" r:id="rId1"/>
  <extLst/>
</worksheet>
</file>

<file path=xl/worksheets/sheet4.xml><?xml version="1.0" encoding="utf-8"?>
<worksheet xmlns="http://schemas.openxmlformats.org/spreadsheetml/2006/main" xmlns:r="http://schemas.openxmlformats.org/officeDocument/2006/relationships">
  <sheetPr>
    <outlinePr summaryRight="0"/>
    <pageSetUpPr fitToPage="1"/>
  </sheetPr>
  <dimension ref="A1:D16"/>
  <sheetViews>
    <sheetView showZeros="0" workbookViewId="0">
      <selection activeCell="C8" sqref="C8"/>
    </sheetView>
  </sheetViews>
  <sheetFormatPr defaultColWidth="9.125" defaultRowHeight="14.25" customHeight="1"/>
  <cols>
    <col min="1" max="4" width="42.25" customWidth="1"/>
  </cols>
  <sheetData>
    <row r="1" spans="1:4" ht="14.25" customHeight="1">
      <c r="D1" s="4" t="s">
        <v>116</v>
      </c>
    </row>
    <row r="2" spans="1:4" ht="31.5" customHeight="1">
      <c r="A2" s="133" t="s">
        <v>117</v>
      </c>
      <c r="B2" s="174"/>
      <c r="C2" s="174"/>
      <c r="D2" s="174"/>
    </row>
    <row r="3" spans="1:4" ht="17.25" customHeight="1">
      <c r="A3" s="175" t="str">
        <f>"单位名称："&amp;"云南省搬迁安置办公室"</f>
        <v>单位名称：云南省搬迁安置办公室</v>
      </c>
      <c r="B3" s="140"/>
      <c r="C3" s="3"/>
      <c r="D3" s="2" t="s">
        <v>2</v>
      </c>
    </row>
    <row r="4" spans="1:4" ht="24.6" customHeight="1">
      <c r="A4" s="135" t="s">
        <v>3</v>
      </c>
      <c r="B4" s="136"/>
      <c r="C4" s="135" t="s">
        <v>4</v>
      </c>
      <c r="D4" s="136"/>
    </row>
    <row r="5" spans="1:4" ht="15.6" customHeight="1">
      <c r="A5" s="137" t="s">
        <v>5</v>
      </c>
      <c r="B5" s="176" t="s">
        <v>6</v>
      </c>
      <c r="C5" s="137" t="s">
        <v>118</v>
      </c>
      <c r="D5" s="176" t="s">
        <v>6</v>
      </c>
    </row>
    <row r="6" spans="1:4" ht="14.1" customHeight="1">
      <c r="A6" s="138"/>
      <c r="B6" s="177"/>
      <c r="C6" s="138"/>
      <c r="D6" s="177"/>
    </row>
    <row r="7" spans="1:4" ht="29.1" customHeight="1">
      <c r="A7" s="62" t="s">
        <v>119</v>
      </c>
      <c r="B7" s="63">
        <v>45258505.350000001</v>
      </c>
      <c r="C7" s="64" t="s">
        <v>120</v>
      </c>
      <c r="D7" s="63">
        <v>45736705.350000001</v>
      </c>
    </row>
    <row r="8" spans="1:4" ht="29.1" customHeight="1">
      <c r="A8" s="65" t="s">
        <v>121</v>
      </c>
      <c r="B8" s="26">
        <v>25361905.350000001</v>
      </c>
      <c r="C8" s="10" t="str">
        <f>"（一）"&amp;"社会保障和就业支出"</f>
        <v>（一）社会保障和就业支出</v>
      </c>
      <c r="D8" s="26">
        <v>2115604.7400000002</v>
      </c>
    </row>
    <row r="9" spans="1:4" ht="29.1" customHeight="1">
      <c r="A9" s="65" t="s">
        <v>122</v>
      </c>
      <c r="B9" s="26">
        <v>19896600</v>
      </c>
      <c r="C9" s="10" t="str">
        <f>"（二）"&amp;"卫生健康支出"</f>
        <v>（二）卫生健康支出</v>
      </c>
      <c r="D9" s="26">
        <v>2085039.85</v>
      </c>
    </row>
    <row r="10" spans="1:4" ht="29.1" customHeight="1">
      <c r="A10" s="65" t="s">
        <v>123</v>
      </c>
      <c r="B10" s="26"/>
      <c r="C10" s="10" t="str">
        <f>"（三）"&amp;"农林水支出"</f>
        <v>（三）农林水支出</v>
      </c>
      <c r="D10" s="26">
        <v>39829311.130000003</v>
      </c>
    </row>
    <row r="11" spans="1:4" ht="29.1" customHeight="1">
      <c r="A11" s="66" t="s">
        <v>124</v>
      </c>
      <c r="B11" s="67">
        <v>478200</v>
      </c>
      <c r="C11" s="10" t="str">
        <f>"（四）"&amp;"住房保障支出"</f>
        <v>（四）住房保障支出</v>
      </c>
      <c r="D11" s="26">
        <v>1706749.63</v>
      </c>
    </row>
    <row r="12" spans="1:4" ht="29.1" customHeight="1">
      <c r="A12" s="65" t="s">
        <v>121</v>
      </c>
      <c r="B12" s="11">
        <v>135800</v>
      </c>
      <c r="C12" s="10" t="str">
        <f>"（五）"&amp;"其他支出"</f>
        <v>（五）其他支出</v>
      </c>
      <c r="D12" s="26"/>
    </row>
    <row r="13" spans="1:4" ht="29.1" customHeight="1">
      <c r="A13" s="25" t="s">
        <v>122</v>
      </c>
      <c r="B13" s="11">
        <v>342400</v>
      </c>
      <c r="C13" s="18"/>
      <c r="D13" s="19"/>
    </row>
    <row r="14" spans="1:4" ht="29.1" customHeight="1">
      <c r="A14" s="25" t="s">
        <v>123</v>
      </c>
      <c r="B14" s="19"/>
      <c r="C14" s="18"/>
      <c r="D14" s="19"/>
    </row>
    <row r="15" spans="1:4" ht="29.1" customHeight="1">
      <c r="A15" s="68"/>
      <c r="B15" s="19"/>
      <c r="C15" s="69" t="s">
        <v>125</v>
      </c>
      <c r="D15" s="67"/>
    </row>
    <row r="16" spans="1:4" ht="29.1" customHeight="1">
      <c r="A16" s="68" t="s">
        <v>126</v>
      </c>
      <c r="B16" s="19">
        <v>45736705.350000001</v>
      </c>
      <c r="C16" s="18" t="s">
        <v>25</v>
      </c>
      <c r="D16" s="19">
        <v>45736705.350000001</v>
      </c>
    </row>
  </sheetData>
  <mergeCells count="8">
    <mergeCell ref="A2:D2"/>
    <mergeCell ref="A4:B4"/>
    <mergeCell ref="C4:D4"/>
    <mergeCell ref="A5:A6"/>
    <mergeCell ref="C5:C6"/>
    <mergeCell ref="A3:B3"/>
    <mergeCell ref="B5:B6"/>
    <mergeCell ref="D5:D6"/>
  </mergeCells>
  <phoneticPr fontId="32" type="noConversion"/>
  <pageMargins left="0.70866141732283472" right="0.70866141732283472" top="0.74803149606299213" bottom="0.74803149606299213" header="0.31496062992125984" footer="0.31496062992125984"/>
  <pageSetup paperSize="9" scale="73" fitToHeight="0" orientation="landscape" verticalDpi="0" r:id="rId1"/>
  <extLst/>
</worksheet>
</file>

<file path=xl/worksheets/sheet5.xml><?xml version="1.0" encoding="utf-8"?>
<worksheet xmlns="http://schemas.openxmlformats.org/spreadsheetml/2006/main" xmlns:r="http://schemas.openxmlformats.org/officeDocument/2006/relationships">
  <sheetPr>
    <outlinePr summaryRight="0"/>
    <pageSetUpPr fitToPage="1"/>
  </sheetPr>
  <dimension ref="A1:G25"/>
  <sheetViews>
    <sheetView showZeros="0" workbookViewId="0">
      <selection activeCell="E13" sqref="E13"/>
    </sheetView>
  </sheetViews>
  <sheetFormatPr defaultColWidth="9.125" defaultRowHeight="14.25" customHeight="1"/>
  <cols>
    <col min="1" max="1" width="20.125" customWidth="1"/>
    <col min="2" max="2" width="37.375" customWidth="1"/>
    <col min="3" max="3" width="24.25" customWidth="1"/>
    <col min="4" max="6" width="25" customWidth="1"/>
    <col min="7" max="7" width="24.25" customWidth="1"/>
  </cols>
  <sheetData>
    <row r="1" spans="1:7" ht="12" customHeight="1">
      <c r="D1" s="70"/>
      <c r="F1" s="50"/>
      <c r="G1" s="50" t="s">
        <v>127</v>
      </c>
    </row>
    <row r="2" spans="1:7" ht="39" customHeight="1">
      <c r="A2" s="178" t="s">
        <v>128</v>
      </c>
      <c r="B2" s="178"/>
      <c r="C2" s="178"/>
      <c r="D2" s="178"/>
      <c r="E2" s="178"/>
      <c r="F2" s="178"/>
      <c r="G2" s="178"/>
    </row>
    <row r="3" spans="1:7" ht="18" customHeight="1">
      <c r="A3" s="175" t="str">
        <f>"单位名称："&amp;"云南省搬迁安置办公室"</f>
        <v>单位名称：云南省搬迁安置办公室</v>
      </c>
      <c r="B3" s="142"/>
      <c r="C3" s="142"/>
      <c r="D3" s="142"/>
      <c r="E3" s="142"/>
      <c r="F3" s="54"/>
      <c r="G3" s="54" t="s">
        <v>2</v>
      </c>
    </row>
    <row r="4" spans="1:7" ht="20.25" customHeight="1">
      <c r="A4" s="179" t="s">
        <v>129</v>
      </c>
      <c r="B4" s="180"/>
      <c r="C4" s="183" t="s">
        <v>30</v>
      </c>
      <c r="D4" s="185" t="s">
        <v>60</v>
      </c>
      <c r="E4" s="185"/>
      <c r="F4" s="136"/>
      <c r="G4" s="183" t="s">
        <v>61</v>
      </c>
    </row>
    <row r="5" spans="1:7" ht="20.25" customHeight="1">
      <c r="A5" s="71" t="s">
        <v>51</v>
      </c>
      <c r="B5" s="72" t="s">
        <v>52</v>
      </c>
      <c r="C5" s="184"/>
      <c r="D5" s="73" t="s">
        <v>32</v>
      </c>
      <c r="E5" s="73" t="s">
        <v>130</v>
      </c>
      <c r="F5" s="73" t="s">
        <v>131</v>
      </c>
      <c r="G5" s="184"/>
    </row>
    <row r="6" spans="1:7" ht="13.5" customHeight="1">
      <c r="A6" s="74" t="s">
        <v>132</v>
      </c>
      <c r="B6" s="74" t="s">
        <v>133</v>
      </c>
      <c r="C6" s="74" t="s">
        <v>134</v>
      </c>
      <c r="D6" s="57"/>
      <c r="E6" s="74" t="s">
        <v>135</v>
      </c>
      <c r="F6" s="74" t="s">
        <v>136</v>
      </c>
      <c r="G6" s="74" t="s">
        <v>137</v>
      </c>
    </row>
    <row r="7" spans="1:7" ht="18" customHeight="1">
      <c r="A7" s="75" t="s">
        <v>62</v>
      </c>
      <c r="B7" s="42" t="s">
        <v>63</v>
      </c>
      <c r="C7" s="43">
        <v>2115604.7400000002</v>
      </c>
      <c r="D7" s="43">
        <v>2115604.7400000002</v>
      </c>
      <c r="E7" s="43">
        <v>2097784.7400000002</v>
      </c>
      <c r="F7" s="43">
        <v>17820</v>
      </c>
      <c r="G7" s="43"/>
    </row>
    <row r="8" spans="1:7" ht="18" customHeight="1">
      <c r="A8" s="75" t="s">
        <v>64</v>
      </c>
      <c r="B8" s="44" t="s">
        <v>65</v>
      </c>
      <c r="C8" s="43">
        <v>2095125.72</v>
      </c>
      <c r="D8" s="43">
        <v>2095125.72</v>
      </c>
      <c r="E8" s="43">
        <v>2077305.72</v>
      </c>
      <c r="F8" s="43">
        <v>17820</v>
      </c>
      <c r="G8" s="43"/>
    </row>
    <row r="9" spans="1:7" ht="18" customHeight="1">
      <c r="A9" s="75" t="s">
        <v>66</v>
      </c>
      <c r="B9" s="60" t="s">
        <v>67</v>
      </c>
      <c r="C9" s="43">
        <v>17820</v>
      </c>
      <c r="D9" s="43">
        <v>17820</v>
      </c>
      <c r="E9" s="43"/>
      <c r="F9" s="43">
        <v>17820</v>
      </c>
      <c r="G9" s="43"/>
    </row>
    <row r="10" spans="1:7" ht="18" customHeight="1">
      <c r="A10" s="75" t="s">
        <v>70</v>
      </c>
      <c r="B10" s="60" t="s">
        <v>71</v>
      </c>
      <c r="C10" s="43">
        <v>2077305.72</v>
      </c>
      <c r="D10" s="43">
        <v>2077305.72</v>
      </c>
      <c r="E10" s="43">
        <v>2077305.72</v>
      </c>
      <c r="F10" s="43"/>
      <c r="G10" s="43"/>
    </row>
    <row r="11" spans="1:7" ht="18" customHeight="1">
      <c r="A11" s="75" t="s">
        <v>74</v>
      </c>
      <c r="B11" s="44" t="s">
        <v>75</v>
      </c>
      <c r="C11" s="43">
        <v>20479.02</v>
      </c>
      <c r="D11" s="43">
        <v>20479.02</v>
      </c>
      <c r="E11" s="43">
        <v>20479.02</v>
      </c>
      <c r="F11" s="43"/>
      <c r="G11" s="43"/>
    </row>
    <row r="12" spans="1:7" ht="18" customHeight="1">
      <c r="A12" s="75" t="s">
        <v>76</v>
      </c>
      <c r="B12" s="60" t="s">
        <v>75</v>
      </c>
      <c r="C12" s="43">
        <v>20479.02</v>
      </c>
      <c r="D12" s="43">
        <v>20479.02</v>
      </c>
      <c r="E12" s="43">
        <v>20479.02</v>
      </c>
      <c r="F12" s="43"/>
      <c r="G12" s="43"/>
    </row>
    <row r="13" spans="1:7" ht="18" customHeight="1">
      <c r="A13" s="75" t="s">
        <v>77</v>
      </c>
      <c r="B13" s="42" t="s">
        <v>78</v>
      </c>
      <c r="C13" s="43">
        <v>2085039.85</v>
      </c>
      <c r="D13" s="43">
        <v>2085039.85</v>
      </c>
      <c r="E13" s="43">
        <v>2085039.85</v>
      </c>
      <c r="F13" s="43"/>
      <c r="G13" s="43"/>
    </row>
    <row r="14" spans="1:7" ht="18" customHeight="1">
      <c r="A14" s="75" t="s">
        <v>79</v>
      </c>
      <c r="B14" s="44" t="s">
        <v>80</v>
      </c>
      <c r="C14" s="43">
        <v>2085039.85</v>
      </c>
      <c r="D14" s="43">
        <v>2085039.85</v>
      </c>
      <c r="E14" s="43">
        <v>2085039.85</v>
      </c>
      <c r="F14" s="43"/>
      <c r="G14" s="43"/>
    </row>
    <row r="15" spans="1:7" ht="18" customHeight="1">
      <c r="A15" s="75" t="s">
        <v>81</v>
      </c>
      <c r="B15" s="60" t="s">
        <v>82</v>
      </c>
      <c r="C15" s="43">
        <v>1298316.08</v>
      </c>
      <c r="D15" s="43">
        <v>1298316.08</v>
      </c>
      <c r="E15" s="43">
        <v>1298316.08</v>
      </c>
      <c r="F15" s="43"/>
      <c r="G15" s="43"/>
    </row>
    <row r="16" spans="1:7" ht="18" customHeight="1">
      <c r="A16" s="75" t="s">
        <v>85</v>
      </c>
      <c r="B16" s="60" t="s">
        <v>86</v>
      </c>
      <c r="C16" s="43">
        <v>740450.27</v>
      </c>
      <c r="D16" s="43">
        <v>740450.27</v>
      </c>
      <c r="E16" s="43">
        <v>740450.27</v>
      </c>
      <c r="F16" s="43"/>
      <c r="G16" s="43"/>
    </row>
    <row r="17" spans="1:7" ht="18" customHeight="1">
      <c r="A17" s="75" t="s">
        <v>87</v>
      </c>
      <c r="B17" s="60" t="s">
        <v>88</v>
      </c>
      <c r="C17" s="43">
        <v>46273.5</v>
      </c>
      <c r="D17" s="43">
        <v>46273.5</v>
      </c>
      <c r="E17" s="43">
        <v>46273.5</v>
      </c>
      <c r="F17" s="43"/>
      <c r="G17" s="43"/>
    </row>
    <row r="18" spans="1:7" ht="18" customHeight="1">
      <c r="A18" s="75" t="s">
        <v>89</v>
      </c>
      <c r="B18" s="42" t="s">
        <v>90</v>
      </c>
      <c r="C18" s="43">
        <v>19454511.129999999</v>
      </c>
      <c r="D18" s="43">
        <v>17247111.129999999</v>
      </c>
      <c r="E18" s="43">
        <v>14195355.75</v>
      </c>
      <c r="F18" s="43">
        <v>3051755.38</v>
      </c>
      <c r="G18" s="43">
        <v>2207400</v>
      </c>
    </row>
    <row r="19" spans="1:7" ht="18" customHeight="1">
      <c r="A19" s="75" t="s">
        <v>91</v>
      </c>
      <c r="B19" s="44" t="s">
        <v>92</v>
      </c>
      <c r="C19" s="43">
        <v>19454511.129999999</v>
      </c>
      <c r="D19" s="43">
        <v>17247111.129999999</v>
      </c>
      <c r="E19" s="43">
        <v>14195355.75</v>
      </c>
      <c r="F19" s="43">
        <v>3051755.38</v>
      </c>
      <c r="G19" s="43">
        <v>2207400</v>
      </c>
    </row>
    <row r="20" spans="1:7" ht="18" customHeight="1">
      <c r="A20" s="75" t="s">
        <v>93</v>
      </c>
      <c r="B20" s="60" t="s">
        <v>94</v>
      </c>
      <c r="C20" s="43">
        <v>17320511.129999999</v>
      </c>
      <c r="D20" s="43">
        <v>17247111.129999999</v>
      </c>
      <c r="E20" s="43">
        <v>14195355.75</v>
      </c>
      <c r="F20" s="43">
        <v>3051755.38</v>
      </c>
      <c r="G20" s="43">
        <v>73400</v>
      </c>
    </row>
    <row r="21" spans="1:7" ht="18" customHeight="1">
      <c r="A21" s="75" t="s">
        <v>95</v>
      </c>
      <c r="B21" s="60" t="s">
        <v>96</v>
      </c>
      <c r="C21" s="43">
        <v>2134000</v>
      </c>
      <c r="D21" s="43"/>
      <c r="E21" s="43"/>
      <c r="F21" s="43"/>
      <c r="G21" s="43">
        <v>2134000</v>
      </c>
    </row>
    <row r="22" spans="1:7" ht="18" customHeight="1">
      <c r="A22" s="75" t="s">
        <v>106</v>
      </c>
      <c r="B22" s="42" t="s">
        <v>107</v>
      </c>
      <c r="C22" s="43">
        <v>1706749.63</v>
      </c>
      <c r="D22" s="43">
        <v>1706749.63</v>
      </c>
      <c r="E22" s="43">
        <v>1706749.63</v>
      </c>
      <c r="F22" s="43"/>
      <c r="G22" s="43"/>
    </row>
    <row r="23" spans="1:7" ht="18" customHeight="1">
      <c r="A23" s="75" t="s">
        <v>108</v>
      </c>
      <c r="B23" s="44" t="s">
        <v>109</v>
      </c>
      <c r="C23" s="43">
        <v>1706749.63</v>
      </c>
      <c r="D23" s="43">
        <v>1706749.63</v>
      </c>
      <c r="E23" s="43">
        <v>1706749.63</v>
      </c>
      <c r="F23" s="43"/>
      <c r="G23" s="43"/>
    </row>
    <row r="24" spans="1:7" ht="18" customHeight="1">
      <c r="A24" s="75" t="s">
        <v>110</v>
      </c>
      <c r="B24" s="60" t="s">
        <v>111</v>
      </c>
      <c r="C24" s="43">
        <v>1706749.63</v>
      </c>
      <c r="D24" s="43">
        <v>1706749.63</v>
      </c>
      <c r="E24" s="43">
        <v>1706749.63</v>
      </c>
      <c r="F24" s="43"/>
      <c r="G24" s="43"/>
    </row>
    <row r="25" spans="1:7" ht="18" customHeight="1">
      <c r="A25" s="181" t="s">
        <v>115</v>
      </c>
      <c r="B25" s="182" t="s">
        <v>115</v>
      </c>
      <c r="C25" s="43">
        <v>25361905.350000001</v>
      </c>
      <c r="D25" s="43">
        <v>23154505.350000001</v>
      </c>
      <c r="E25" s="43">
        <v>20084929.969999999</v>
      </c>
      <c r="F25" s="43">
        <v>3069575.38</v>
      </c>
      <c r="G25" s="43">
        <v>2207400</v>
      </c>
    </row>
  </sheetData>
  <mergeCells count="7">
    <mergeCell ref="A2:G2"/>
    <mergeCell ref="A4:B4"/>
    <mergeCell ref="A3:E3"/>
    <mergeCell ref="A25:B25"/>
    <mergeCell ref="G4:G5"/>
    <mergeCell ref="D4:F4"/>
    <mergeCell ref="C4:C5"/>
  </mergeCells>
  <phoneticPr fontId="32" type="noConversion"/>
  <pageMargins left="0.70866141732283472" right="0.70866141732283472" top="0.74803149606299213" bottom="0.74803149606299213" header="0.31496062992125984" footer="0.31496062992125984"/>
  <pageSetup paperSize="9" scale="73" fitToHeight="0" orientation="landscape" verticalDpi="0" r:id="rId1"/>
  <extLst/>
</worksheet>
</file>

<file path=xl/worksheets/sheet6.xml><?xml version="1.0" encoding="utf-8"?>
<worksheet xmlns="http://schemas.openxmlformats.org/spreadsheetml/2006/main" xmlns:r="http://schemas.openxmlformats.org/officeDocument/2006/relationships">
  <sheetPr>
    <outlinePr summaryRight="0"/>
    <pageSetUpPr fitToPage="1"/>
  </sheetPr>
  <dimension ref="A1:F7"/>
  <sheetViews>
    <sheetView showZeros="0" workbookViewId="0">
      <selection activeCell="F4" sqref="F4:F5"/>
    </sheetView>
  </sheetViews>
  <sheetFormatPr defaultColWidth="9.125" defaultRowHeight="14.25" customHeight="1"/>
  <cols>
    <col min="1" max="6" width="26" customWidth="1"/>
  </cols>
  <sheetData>
    <row r="1" spans="1:6" ht="12" customHeight="1">
      <c r="A1" s="76"/>
      <c r="B1" s="76"/>
      <c r="C1" s="77"/>
      <c r="F1" s="78" t="s">
        <v>138</v>
      </c>
    </row>
    <row r="2" spans="1:6" ht="25.5" customHeight="1">
      <c r="A2" s="186" t="s">
        <v>139</v>
      </c>
      <c r="B2" s="186"/>
      <c r="C2" s="186"/>
      <c r="D2" s="186"/>
      <c r="E2" s="186"/>
      <c r="F2" s="186"/>
    </row>
    <row r="3" spans="1:6" ht="15.75" customHeight="1">
      <c r="A3" s="187" t="str">
        <f>"单位名称："&amp;"云南省搬迁安置办公室"</f>
        <v>单位名称：云南省搬迁安置办公室</v>
      </c>
      <c r="B3" s="188"/>
      <c r="C3" s="189"/>
      <c r="D3" s="142"/>
      <c r="F3" s="78" t="s">
        <v>140</v>
      </c>
    </row>
    <row r="4" spans="1:6" ht="19.5" customHeight="1">
      <c r="A4" s="171" t="s">
        <v>141</v>
      </c>
      <c r="B4" s="137" t="s">
        <v>142</v>
      </c>
      <c r="C4" s="135" t="s">
        <v>143</v>
      </c>
      <c r="D4" s="185"/>
      <c r="E4" s="136"/>
      <c r="F4" s="137" t="s">
        <v>144</v>
      </c>
    </row>
    <row r="5" spans="1:6" ht="19.5" customHeight="1">
      <c r="A5" s="177"/>
      <c r="B5" s="138"/>
      <c r="C5" s="57" t="s">
        <v>32</v>
      </c>
      <c r="D5" s="57" t="s">
        <v>145</v>
      </c>
      <c r="E5" s="57" t="s">
        <v>146</v>
      </c>
      <c r="F5" s="138"/>
    </row>
    <row r="6" spans="1:6" ht="18.75" customHeight="1">
      <c r="A6" s="79">
        <v>1</v>
      </c>
      <c r="B6" s="79">
        <v>2</v>
      </c>
      <c r="C6" s="80">
        <v>3</v>
      </c>
      <c r="D6" s="79">
        <v>4</v>
      </c>
      <c r="E6" s="79">
        <v>5</v>
      </c>
      <c r="F6" s="79">
        <v>6</v>
      </c>
    </row>
    <row r="7" spans="1:6" ht="18.75" customHeight="1">
      <c r="A7" s="11">
        <v>225300</v>
      </c>
      <c r="B7" s="11">
        <v>94000</v>
      </c>
      <c r="C7" s="81">
        <v>101300</v>
      </c>
      <c r="D7" s="11"/>
      <c r="E7" s="11">
        <v>101300</v>
      </c>
      <c r="F7" s="11">
        <v>30000</v>
      </c>
    </row>
  </sheetData>
  <mergeCells count="6">
    <mergeCell ref="A4:A5"/>
    <mergeCell ref="B4:B5"/>
    <mergeCell ref="C4:E4"/>
    <mergeCell ref="A2:F2"/>
    <mergeCell ref="F4:F5"/>
    <mergeCell ref="A3:D3"/>
  </mergeCells>
  <phoneticPr fontId="32" type="noConversion"/>
  <pageMargins left="0.70866141732283472" right="0.70866141732283472" top="0.74803149606299213" bottom="0.74803149606299213" header="0.31496062992125984" footer="0.31496062992125984"/>
  <pageSetup paperSize="9" scale="73" fitToHeight="0" orientation="landscape" verticalDpi="0" r:id="rId1"/>
  <extLst/>
</worksheet>
</file>

<file path=xl/worksheets/sheet7.xml><?xml version="1.0" encoding="utf-8"?>
<worksheet xmlns="http://schemas.openxmlformats.org/spreadsheetml/2006/main" xmlns:r="http://schemas.openxmlformats.org/officeDocument/2006/relationships">
  <sheetPr>
    <outlinePr summaryRight="0"/>
    <pageSetUpPr fitToPage="1"/>
  </sheetPr>
  <dimension ref="A1:W67"/>
  <sheetViews>
    <sheetView showZeros="0" workbookViewId="0">
      <selection activeCell="B4" sqref="B4:B7"/>
    </sheetView>
  </sheetViews>
  <sheetFormatPr defaultColWidth="9.125" defaultRowHeight="14.25" customHeight="1"/>
  <cols>
    <col min="1" max="1" width="27.125" customWidth="1"/>
    <col min="2" max="2" width="23.875" customWidth="1"/>
    <col min="3" max="3" width="21.375" customWidth="1"/>
    <col min="4" max="4" width="9.375" customWidth="1"/>
    <col min="5" max="5" width="18.5" customWidth="1"/>
    <col min="6" max="6" width="7.5" customWidth="1"/>
    <col min="7" max="7" width="18.875" customWidth="1"/>
    <col min="8" max="10" width="15.375" customWidth="1"/>
    <col min="11" max="11" width="10.375" customWidth="1"/>
    <col min="12" max="12" width="15.375" customWidth="1"/>
    <col min="13" max="17" width="10.375" customWidth="1"/>
    <col min="18" max="19" width="15" customWidth="1"/>
    <col min="20" max="23" width="10.375" customWidth="1"/>
  </cols>
  <sheetData>
    <row r="1" spans="1:23" ht="13.5" customHeight="1">
      <c r="B1" s="32"/>
      <c r="D1" s="82"/>
      <c r="E1" s="82"/>
      <c r="F1" s="82"/>
      <c r="G1" s="82"/>
      <c r="L1" s="32"/>
      <c r="M1" s="32"/>
      <c r="N1" s="32"/>
      <c r="O1" s="32"/>
      <c r="P1" s="32"/>
      <c r="U1" s="70"/>
      <c r="W1" s="50" t="s">
        <v>147</v>
      </c>
    </row>
    <row r="2" spans="1:23" ht="27.75" customHeight="1">
      <c r="A2" s="145" t="s">
        <v>148</v>
      </c>
      <c r="B2" s="145"/>
      <c r="C2" s="145"/>
      <c r="D2" s="145"/>
      <c r="E2" s="145"/>
      <c r="F2" s="145"/>
      <c r="G2" s="145"/>
      <c r="H2" s="145"/>
      <c r="I2" s="145"/>
      <c r="J2" s="145"/>
      <c r="K2" s="145"/>
      <c r="L2" s="145"/>
      <c r="M2" s="145"/>
      <c r="N2" s="145"/>
      <c r="O2" s="145"/>
      <c r="P2" s="145"/>
      <c r="Q2" s="145"/>
      <c r="R2" s="145"/>
      <c r="S2" s="145"/>
      <c r="T2" s="145"/>
      <c r="U2" s="145"/>
      <c r="V2" s="145"/>
      <c r="W2" s="145"/>
    </row>
    <row r="3" spans="1:23" ht="13.5" customHeight="1">
      <c r="A3" s="187" t="str">
        <f>"单位名称："&amp;"云南省搬迁安置办公室"</f>
        <v>单位名称：云南省搬迁安置办公室</v>
      </c>
      <c r="B3" s="199"/>
      <c r="C3" s="199"/>
      <c r="D3" s="199"/>
      <c r="E3" s="199"/>
      <c r="F3" s="199"/>
      <c r="G3" s="199"/>
      <c r="H3" s="34"/>
      <c r="I3" s="34"/>
      <c r="J3" s="34"/>
      <c r="K3" s="34"/>
      <c r="L3" s="34"/>
      <c r="M3" s="34"/>
      <c r="N3" s="34"/>
      <c r="O3" s="34"/>
      <c r="P3" s="34"/>
      <c r="Q3" s="34"/>
      <c r="U3" s="70"/>
      <c r="W3" s="54" t="s">
        <v>140</v>
      </c>
    </row>
    <row r="4" spans="1:23" ht="21.75" customHeight="1">
      <c r="A4" s="196" t="s">
        <v>149</v>
      </c>
      <c r="B4" s="196" t="s">
        <v>150</v>
      </c>
      <c r="C4" s="196" t="s">
        <v>151</v>
      </c>
      <c r="D4" s="171" t="s">
        <v>152</v>
      </c>
      <c r="E4" s="171" t="s">
        <v>153</v>
      </c>
      <c r="F4" s="171" t="s">
        <v>154</v>
      </c>
      <c r="G4" s="171" t="s">
        <v>155</v>
      </c>
      <c r="H4" s="173" t="s">
        <v>156</v>
      </c>
      <c r="I4" s="173"/>
      <c r="J4" s="173"/>
      <c r="K4" s="173"/>
      <c r="L4" s="200"/>
      <c r="M4" s="200"/>
      <c r="N4" s="200"/>
      <c r="O4" s="200"/>
      <c r="P4" s="200"/>
      <c r="Q4" s="190"/>
      <c r="R4" s="173"/>
      <c r="S4" s="173"/>
      <c r="T4" s="173"/>
      <c r="U4" s="173"/>
      <c r="V4" s="173"/>
      <c r="W4" s="173"/>
    </row>
    <row r="5" spans="1:23" ht="21.75" customHeight="1">
      <c r="A5" s="197"/>
      <c r="B5" s="197"/>
      <c r="C5" s="197"/>
      <c r="D5" s="192"/>
      <c r="E5" s="192"/>
      <c r="F5" s="192"/>
      <c r="G5" s="192"/>
      <c r="H5" s="173" t="s">
        <v>30</v>
      </c>
      <c r="I5" s="190" t="s">
        <v>33</v>
      </c>
      <c r="J5" s="190"/>
      <c r="K5" s="190"/>
      <c r="L5" s="200"/>
      <c r="M5" s="200"/>
      <c r="N5" s="200" t="s">
        <v>157</v>
      </c>
      <c r="O5" s="200"/>
      <c r="P5" s="200"/>
      <c r="Q5" s="190" t="s">
        <v>36</v>
      </c>
      <c r="R5" s="173" t="s">
        <v>54</v>
      </c>
      <c r="S5" s="190"/>
      <c r="T5" s="190"/>
      <c r="U5" s="190"/>
      <c r="V5" s="190"/>
      <c r="W5" s="190"/>
    </row>
    <row r="6" spans="1:23" ht="15" customHeight="1">
      <c r="A6" s="198"/>
      <c r="B6" s="198"/>
      <c r="C6" s="198"/>
      <c r="D6" s="177"/>
      <c r="E6" s="177"/>
      <c r="F6" s="177"/>
      <c r="G6" s="177"/>
      <c r="H6" s="173"/>
      <c r="I6" s="190" t="s">
        <v>158</v>
      </c>
      <c r="J6" s="190" t="s">
        <v>159</v>
      </c>
      <c r="K6" s="190" t="s">
        <v>160</v>
      </c>
      <c r="L6" s="191" t="s">
        <v>161</v>
      </c>
      <c r="M6" s="191" t="s">
        <v>162</v>
      </c>
      <c r="N6" s="191" t="s">
        <v>33</v>
      </c>
      <c r="O6" s="191" t="s">
        <v>34</v>
      </c>
      <c r="P6" s="191" t="s">
        <v>35</v>
      </c>
      <c r="Q6" s="190"/>
      <c r="R6" s="190" t="s">
        <v>32</v>
      </c>
      <c r="S6" s="190" t="s">
        <v>43</v>
      </c>
      <c r="T6" s="190" t="s">
        <v>163</v>
      </c>
      <c r="U6" s="190" t="s">
        <v>39</v>
      </c>
      <c r="V6" s="190" t="s">
        <v>40</v>
      </c>
      <c r="W6" s="190" t="s">
        <v>41</v>
      </c>
    </row>
    <row r="7" spans="1:23" ht="27.75" customHeight="1">
      <c r="A7" s="198"/>
      <c r="B7" s="198"/>
      <c r="C7" s="198"/>
      <c r="D7" s="177"/>
      <c r="E7" s="177"/>
      <c r="F7" s="177"/>
      <c r="G7" s="177"/>
      <c r="H7" s="173"/>
      <c r="I7" s="190"/>
      <c r="J7" s="190"/>
      <c r="K7" s="190"/>
      <c r="L7" s="191"/>
      <c r="M7" s="191"/>
      <c r="N7" s="191"/>
      <c r="O7" s="191"/>
      <c r="P7" s="191"/>
      <c r="Q7" s="190"/>
      <c r="R7" s="190"/>
      <c r="S7" s="190"/>
      <c r="T7" s="190"/>
      <c r="U7" s="190"/>
      <c r="V7" s="190"/>
      <c r="W7" s="190"/>
    </row>
    <row r="8" spans="1:23" ht="15" customHeight="1">
      <c r="A8" s="84">
        <v>1</v>
      </c>
      <c r="B8" s="84">
        <v>2</v>
      </c>
      <c r="C8" s="84">
        <v>3</v>
      </c>
      <c r="D8" s="84">
        <v>4</v>
      </c>
      <c r="E8" s="84">
        <v>5</v>
      </c>
      <c r="F8" s="84">
        <v>6</v>
      </c>
      <c r="G8" s="84">
        <v>7</v>
      </c>
      <c r="H8" s="84">
        <v>8</v>
      </c>
      <c r="I8" s="84">
        <v>9</v>
      </c>
      <c r="J8" s="84">
        <v>10</v>
      </c>
      <c r="K8" s="84">
        <v>11</v>
      </c>
      <c r="L8" s="84">
        <v>12</v>
      </c>
      <c r="M8" s="84">
        <v>13</v>
      </c>
      <c r="N8" s="84">
        <v>14</v>
      </c>
      <c r="O8" s="84">
        <v>15</v>
      </c>
      <c r="P8" s="84">
        <v>16</v>
      </c>
      <c r="Q8" s="84">
        <v>17</v>
      </c>
      <c r="R8" s="84">
        <v>18</v>
      </c>
      <c r="S8" s="84">
        <v>19</v>
      </c>
      <c r="T8" s="84">
        <v>20</v>
      </c>
      <c r="U8" s="84">
        <v>21</v>
      </c>
      <c r="V8" s="84">
        <v>22</v>
      </c>
      <c r="W8" s="84">
        <v>23</v>
      </c>
    </row>
    <row r="9" spans="1:23" ht="18.75" customHeight="1">
      <c r="A9" s="14" t="s">
        <v>45</v>
      </c>
      <c r="B9" s="85"/>
      <c r="C9" s="14"/>
      <c r="D9" s="14"/>
      <c r="E9" s="14"/>
      <c r="F9" s="14"/>
      <c r="G9" s="14"/>
      <c r="H9" s="43">
        <v>26974805.350000001</v>
      </c>
      <c r="I9" s="43">
        <v>23154505.350000001</v>
      </c>
      <c r="J9" s="43">
        <v>5798006.4800000004</v>
      </c>
      <c r="K9" s="43"/>
      <c r="L9" s="43">
        <v>17356498.870000001</v>
      </c>
      <c r="M9" s="43"/>
      <c r="N9" s="43"/>
      <c r="O9" s="43"/>
      <c r="P9" s="43"/>
      <c r="Q9" s="43"/>
      <c r="R9" s="43">
        <v>3820300</v>
      </c>
      <c r="S9" s="43">
        <v>3820300</v>
      </c>
      <c r="T9" s="43"/>
      <c r="U9" s="43"/>
      <c r="V9" s="43"/>
      <c r="W9" s="43"/>
    </row>
    <row r="10" spans="1:23" ht="31.35" customHeight="1">
      <c r="A10" s="86" t="s">
        <v>45</v>
      </c>
      <c r="B10" s="85"/>
      <c r="C10" s="14"/>
      <c r="D10" s="14"/>
      <c r="E10" s="14"/>
      <c r="F10" s="14"/>
      <c r="G10" s="14"/>
      <c r="H10" s="43">
        <v>23154505.350000001</v>
      </c>
      <c r="I10" s="43">
        <v>23154505.350000001</v>
      </c>
      <c r="J10" s="43">
        <v>5798006.4800000004</v>
      </c>
      <c r="K10" s="43"/>
      <c r="L10" s="43">
        <v>17356498.870000001</v>
      </c>
      <c r="M10" s="43"/>
      <c r="N10" s="43"/>
      <c r="O10" s="43"/>
      <c r="P10" s="43"/>
      <c r="Q10" s="43"/>
      <c r="R10" s="43"/>
      <c r="S10" s="43"/>
      <c r="T10" s="43"/>
      <c r="U10" s="43"/>
      <c r="V10" s="43"/>
      <c r="W10" s="43"/>
    </row>
    <row r="11" spans="1:23" ht="31.35" customHeight="1">
      <c r="A11" s="87" t="s">
        <v>45</v>
      </c>
      <c r="B11" s="85" t="s">
        <v>164</v>
      </c>
      <c r="C11" s="14" t="s">
        <v>165</v>
      </c>
      <c r="D11" s="14" t="s">
        <v>93</v>
      </c>
      <c r="E11" s="14" t="s">
        <v>94</v>
      </c>
      <c r="F11" s="14" t="s">
        <v>166</v>
      </c>
      <c r="G11" s="14" t="s">
        <v>167</v>
      </c>
      <c r="H11" s="43">
        <v>5207265</v>
      </c>
      <c r="I11" s="43">
        <v>5207265</v>
      </c>
      <c r="J11" s="43">
        <v>1301816.25</v>
      </c>
      <c r="K11" s="43"/>
      <c r="L11" s="43">
        <v>3905448.75</v>
      </c>
      <c r="M11" s="43"/>
      <c r="N11" s="43"/>
      <c r="O11" s="43"/>
      <c r="P11" s="43"/>
      <c r="Q11" s="43"/>
      <c r="R11" s="43"/>
      <c r="S11" s="43"/>
      <c r="T11" s="43"/>
      <c r="U11" s="43"/>
      <c r="V11" s="43"/>
      <c r="W11" s="43"/>
    </row>
    <row r="12" spans="1:23" ht="31.35" customHeight="1">
      <c r="A12" s="87" t="s">
        <v>45</v>
      </c>
      <c r="B12" s="85" t="s">
        <v>164</v>
      </c>
      <c r="C12" s="14" t="s">
        <v>165</v>
      </c>
      <c r="D12" s="14" t="s">
        <v>93</v>
      </c>
      <c r="E12" s="14" t="s">
        <v>94</v>
      </c>
      <c r="F12" s="14" t="s">
        <v>168</v>
      </c>
      <c r="G12" s="14" t="s">
        <v>169</v>
      </c>
      <c r="H12" s="43">
        <v>5780502</v>
      </c>
      <c r="I12" s="43">
        <v>5780502</v>
      </c>
      <c r="J12" s="43">
        <v>1445125.5</v>
      </c>
      <c r="K12" s="43"/>
      <c r="L12" s="43">
        <v>4335376.5</v>
      </c>
      <c r="M12" s="43"/>
      <c r="N12" s="43"/>
      <c r="O12" s="43"/>
      <c r="P12" s="43"/>
      <c r="Q12" s="43"/>
      <c r="R12" s="43"/>
      <c r="S12" s="43"/>
      <c r="T12" s="43"/>
      <c r="U12" s="43"/>
      <c r="V12" s="43"/>
      <c r="W12" s="43"/>
    </row>
    <row r="13" spans="1:23" ht="31.35" customHeight="1">
      <c r="A13" s="87" t="s">
        <v>45</v>
      </c>
      <c r="B13" s="85" t="s">
        <v>164</v>
      </c>
      <c r="C13" s="14" t="s">
        <v>165</v>
      </c>
      <c r="D13" s="14" t="s">
        <v>93</v>
      </c>
      <c r="E13" s="14" t="s">
        <v>94</v>
      </c>
      <c r="F13" s="14" t="s">
        <v>170</v>
      </c>
      <c r="G13" s="14" t="s">
        <v>171</v>
      </c>
      <c r="H13" s="43">
        <v>463938.75</v>
      </c>
      <c r="I13" s="43">
        <v>463938.75</v>
      </c>
      <c r="J13" s="43">
        <v>115984.69</v>
      </c>
      <c r="K13" s="43"/>
      <c r="L13" s="43">
        <v>347954.06</v>
      </c>
      <c r="M13" s="43"/>
      <c r="N13" s="43"/>
      <c r="O13" s="43"/>
      <c r="P13" s="43"/>
      <c r="Q13" s="43"/>
      <c r="R13" s="43"/>
      <c r="S13" s="43"/>
      <c r="T13" s="43"/>
      <c r="U13" s="43"/>
      <c r="V13" s="43"/>
      <c r="W13" s="43"/>
    </row>
    <row r="14" spans="1:23" ht="31.35" customHeight="1">
      <c r="A14" s="87" t="s">
        <v>45</v>
      </c>
      <c r="B14" s="85" t="s">
        <v>172</v>
      </c>
      <c r="C14" s="14" t="s">
        <v>173</v>
      </c>
      <c r="D14" s="14" t="s">
        <v>70</v>
      </c>
      <c r="E14" s="14" t="s">
        <v>71</v>
      </c>
      <c r="F14" s="14" t="s">
        <v>174</v>
      </c>
      <c r="G14" s="14" t="s">
        <v>175</v>
      </c>
      <c r="H14" s="43">
        <v>2077305.72</v>
      </c>
      <c r="I14" s="43">
        <v>2077305.72</v>
      </c>
      <c r="J14" s="43">
        <v>519326.43</v>
      </c>
      <c r="K14" s="43"/>
      <c r="L14" s="43">
        <v>1557979.29</v>
      </c>
      <c r="M14" s="43"/>
      <c r="N14" s="43"/>
      <c r="O14" s="43"/>
      <c r="P14" s="43"/>
      <c r="Q14" s="43"/>
      <c r="R14" s="43"/>
      <c r="S14" s="43"/>
      <c r="T14" s="43"/>
      <c r="U14" s="43"/>
      <c r="V14" s="43"/>
      <c r="W14" s="43"/>
    </row>
    <row r="15" spans="1:23" ht="31.35" customHeight="1">
      <c r="A15" s="87" t="s">
        <v>45</v>
      </c>
      <c r="B15" s="85" t="s">
        <v>172</v>
      </c>
      <c r="C15" s="14" t="s">
        <v>173</v>
      </c>
      <c r="D15" s="14" t="s">
        <v>76</v>
      </c>
      <c r="E15" s="14" t="s">
        <v>75</v>
      </c>
      <c r="F15" s="14" t="s">
        <v>176</v>
      </c>
      <c r="G15" s="14" t="s">
        <v>177</v>
      </c>
      <c r="H15" s="43">
        <v>20479.02</v>
      </c>
      <c r="I15" s="43">
        <v>20479.02</v>
      </c>
      <c r="J15" s="43">
        <v>5119.76</v>
      </c>
      <c r="K15" s="43"/>
      <c r="L15" s="43">
        <v>15359.26</v>
      </c>
      <c r="M15" s="43"/>
      <c r="N15" s="43"/>
      <c r="O15" s="43"/>
      <c r="P15" s="43"/>
      <c r="Q15" s="43"/>
      <c r="R15" s="43"/>
      <c r="S15" s="43"/>
      <c r="T15" s="43"/>
      <c r="U15" s="43"/>
      <c r="V15" s="43"/>
      <c r="W15" s="43"/>
    </row>
    <row r="16" spans="1:23" ht="31.35" customHeight="1">
      <c r="A16" s="87" t="s">
        <v>45</v>
      </c>
      <c r="B16" s="85" t="s">
        <v>172</v>
      </c>
      <c r="C16" s="14" t="s">
        <v>173</v>
      </c>
      <c r="D16" s="14" t="s">
        <v>81</v>
      </c>
      <c r="E16" s="14" t="s">
        <v>82</v>
      </c>
      <c r="F16" s="14" t="s">
        <v>178</v>
      </c>
      <c r="G16" s="14" t="s">
        <v>179</v>
      </c>
      <c r="H16" s="43">
        <v>1298316.08</v>
      </c>
      <c r="I16" s="43">
        <v>1298316.08</v>
      </c>
      <c r="J16" s="43">
        <v>324579.02</v>
      </c>
      <c r="K16" s="43"/>
      <c r="L16" s="43">
        <v>973737.06</v>
      </c>
      <c r="M16" s="43"/>
      <c r="N16" s="43"/>
      <c r="O16" s="43"/>
      <c r="P16" s="43"/>
      <c r="Q16" s="43"/>
      <c r="R16" s="43"/>
      <c r="S16" s="43"/>
      <c r="T16" s="43"/>
      <c r="U16" s="43"/>
      <c r="V16" s="43"/>
      <c r="W16" s="43"/>
    </row>
    <row r="17" spans="1:23" ht="31.35" customHeight="1">
      <c r="A17" s="87" t="s">
        <v>45</v>
      </c>
      <c r="B17" s="85" t="s">
        <v>172</v>
      </c>
      <c r="C17" s="14" t="s">
        <v>173</v>
      </c>
      <c r="D17" s="14" t="s">
        <v>85</v>
      </c>
      <c r="E17" s="14" t="s">
        <v>86</v>
      </c>
      <c r="F17" s="14" t="s">
        <v>180</v>
      </c>
      <c r="G17" s="14" t="s">
        <v>181</v>
      </c>
      <c r="H17" s="43">
        <v>740450.27</v>
      </c>
      <c r="I17" s="43">
        <v>740450.27</v>
      </c>
      <c r="J17" s="43">
        <v>185112.57</v>
      </c>
      <c r="K17" s="43"/>
      <c r="L17" s="43">
        <v>555337.69999999995</v>
      </c>
      <c r="M17" s="43"/>
      <c r="N17" s="43"/>
      <c r="O17" s="43"/>
      <c r="P17" s="43"/>
      <c r="Q17" s="43"/>
      <c r="R17" s="43"/>
      <c r="S17" s="43"/>
      <c r="T17" s="43"/>
      <c r="U17" s="43"/>
      <c r="V17" s="43"/>
      <c r="W17" s="43"/>
    </row>
    <row r="18" spans="1:23" ht="31.35" customHeight="1">
      <c r="A18" s="87" t="s">
        <v>45</v>
      </c>
      <c r="B18" s="85" t="s">
        <v>172</v>
      </c>
      <c r="C18" s="14" t="s">
        <v>173</v>
      </c>
      <c r="D18" s="14" t="s">
        <v>87</v>
      </c>
      <c r="E18" s="14" t="s">
        <v>88</v>
      </c>
      <c r="F18" s="14" t="s">
        <v>176</v>
      </c>
      <c r="G18" s="14" t="s">
        <v>177</v>
      </c>
      <c r="H18" s="43">
        <v>46273.5</v>
      </c>
      <c r="I18" s="43">
        <v>46273.5</v>
      </c>
      <c r="J18" s="43">
        <v>46273.5</v>
      </c>
      <c r="K18" s="43"/>
      <c r="L18" s="43"/>
      <c r="M18" s="43"/>
      <c r="N18" s="43"/>
      <c r="O18" s="43"/>
      <c r="P18" s="43"/>
      <c r="Q18" s="43"/>
      <c r="R18" s="43"/>
      <c r="S18" s="43"/>
      <c r="T18" s="43"/>
      <c r="U18" s="43"/>
      <c r="V18" s="43"/>
      <c r="W18" s="43"/>
    </row>
    <row r="19" spans="1:23" ht="31.35" customHeight="1">
      <c r="A19" s="87" t="s">
        <v>45</v>
      </c>
      <c r="B19" s="85" t="s">
        <v>182</v>
      </c>
      <c r="C19" s="14" t="s">
        <v>111</v>
      </c>
      <c r="D19" s="14" t="s">
        <v>110</v>
      </c>
      <c r="E19" s="14" t="s">
        <v>111</v>
      </c>
      <c r="F19" s="14" t="s">
        <v>183</v>
      </c>
      <c r="G19" s="14" t="s">
        <v>111</v>
      </c>
      <c r="H19" s="43">
        <v>1706749.63</v>
      </c>
      <c r="I19" s="43">
        <v>1706749.63</v>
      </c>
      <c r="J19" s="43">
        <v>426687.41</v>
      </c>
      <c r="K19" s="43"/>
      <c r="L19" s="43">
        <v>1280062.22</v>
      </c>
      <c r="M19" s="43"/>
      <c r="N19" s="43"/>
      <c r="O19" s="43"/>
      <c r="P19" s="43"/>
      <c r="Q19" s="43"/>
      <c r="R19" s="43"/>
      <c r="S19" s="43"/>
      <c r="T19" s="43"/>
      <c r="U19" s="43"/>
      <c r="V19" s="43"/>
      <c r="W19" s="43"/>
    </row>
    <row r="20" spans="1:23" ht="31.35" customHeight="1">
      <c r="A20" s="87" t="s">
        <v>45</v>
      </c>
      <c r="B20" s="85" t="s">
        <v>184</v>
      </c>
      <c r="C20" s="14" t="s">
        <v>185</v>
      </c>
      <c r="D20" s="14" t="s">
        <v>93</v>
      </c>
      <c r="E20" s="14" t="s">
        <v>94</v>
      </c>
      <c r="F20" s="14" t="s">
        <v>186</v>
      </c>
      <c r="G20" s="14" t="s">
        <v>187</v>
      </c>
      <c r="H20" s="43">
        <v>101300</v>
      </c>
      <c r="I20" s="43">
        <v>101300</v>
      </c>
      <c r="J20" s="43"/>
      <c r="K20" s="43"/>
      <c r="L20" s="43">
        <v>101300</v>
      </c>
      <c r="M20" s="43"/>
      <c r="N20" s="43"/>
      <c r="O20" s="43"/>
      <c r="P20" s="43"/>
      <c r="Q20" s="43"/>
      <c r="R20" s="43"/>
      <c r="S20" s="43"/>
      <c r="T20" s="43"/>
      <c r="U20" s="43"/>
      <c r="V20" s="43"/>
      <c r="W20" s="43"/>
    </row>
    <row r="21" spans="1:23" ht="31.35" customHeight="1">
      <c r="A21" s="87" t="s">
        <v>45</v>
      </c>
      <c r="B21" s="85" t="s">
        <v>188</v>
      </c>
      <c r="C21" s="14" t="s">
        <v>144</v>
      </c>
      <c r="D21" s="14" t="s">
        <v>93</v>
      </c>
      <c r="E21" s="14" t="s">
        <v>94</v>
      </c>
      <c r="F21" s="14" t="s">
        <v>189</v>
      </c>
      <c r="G21" s="14" t="s">
        <v>144</v>
      </c>
      <c r="H21" s="43">
        <v>30000</v>
      </c>
      <c r="I21" s="43">
        <v>30000</v>
      </c>
      <c r="J21" s="43">
        <v>7500</v>
      </c>
      <c r="K21" s="43"/>
      <c r="L21" s="43">
        <v>22500</v>
      </c>
      <c r="M21" s="43"/>
      <c r="N21" s="43"/>
      <c r="O21" s="43"/>
      <c r="P21" s="43"/>
      <c r="Q21" s="43"/>
      <c r="R21" s="43"/>
      <c r="S21" s="43"/>
      <c r="T21" s="43"/>
      <c r="U21" s="43"/>
      <c r="V21" s="43"/>
      <c r="W21" s="43"/>
    </row>
    <row r="22" spans="1:23" ht="31.35" customHeight="1">
      <c r="A22" s="87" t="s">
        <v>45</v>
      </c>
      <c r="B22" s="85" t="s">
        <v>190</v>
      </c>
      <c r="C22" s="14" t="s">
        <v>191</v>
      </c>
      <c r="D22" s="14" t="s">
        <v>93</v>
      </c>
      <c r="E22" s="14" t="s">
        <v>94</v>
      </c>
      <c r="F22" s="14" t="s">
        <v>192</v>
      </c>
      <c r="G22" s="14" t="s">
        <v>193</v>
      </c>
      <c r="H22" s="43">
        <v>1093050</v>
      </c>
      <c r="I22" s="43">
        <v>1093050</v>
      </c>
      <c r="J22" s="43">
        <v>273262.5</v>
      </c>
      <c r="K22" s="43"/>
      <c r="L22" s="43">
        <v>819787.5</v>
      </c>
      <c r="M22" s="43"/>
      <c r="N22" s="43"/>
      <c r="O22" s="43"/>
      <c r="P22" s="43"/>
      <c r="Q22" s="43"/>
      <c r="R22" s="43"/>
      <c r="S22" s="43"/>
      <c r="T22" s="43"/>
      <c r="U22" s="43"/>
      <c r="V22" s="43"/>
      <c r="W22" s="43"/>
    </row>
    <row r="23" spans="1:23" ht="31.35" customHeight="1">
      <c r="A23" s="87" t="s">
        <v>45</v>
      </c>
      <c r="B23" s="85" t="s">
        <v>194</v>
      </c>
      <c r="C23" s="14" t="s">
        <v>195</v>
      </c>
      <c r="D23" s="14" t="s">
        <v>93</v>
      </c>
      <c r="E23" s="14" t="s">
        <v>94</v>
      </c>
      <c r="F23" s="14" t="s">
        <v>196</v>
      </c>
      <c r="G23" s="14" t="s">
        <v>195</v>
      </c>
      <c r="H23" s="43">
        <v>269816.3</v>
      </c>
      <c r="I23" s="43">
        <v>269816.3</v>
      </c>
      <c r="J23" s="43">
        <v>67454.080000000002</v>
      </c>
      <c r="K23" s="43"/>
      <c r="L23" s="43">
        <v>202362.22</v>
      </c>
      <c r="M23" s="43"/>
      <c r="N23" s="43"/>
      <c r="O23" s="43"/>
      <c r="P23" s="43"/>
      <c r="Q23" s="43"/>
      <c r="R23" s="43"/>
      <c r="S23" s="43"/>
      <c r="T23" s="43"/>
      <c r="U23" s="43"/>
      <c r="V23" s="43"/>
      <c r="W23" s="43"/>
    </row>
    <row r="24" spans="1:23" ht="31.35" customHeight="1">
      <c r="A24" s="87" t="s">
        <v>45</v>
      </c>
      <c r="B24" s="85" t="s">
        <v>197</v>
      </c>
      <c r="C24" s="14" t="s">
        <v>198</v>
      </c>
      <c r="D24" s="14" t="s">
        <v>66</v>
      </c>
      <c r="E24" s="14" t="s">
        <v>67</v>
      </c>
      <c r="F24" s="14" t="s">
        <v>199</v>
      </c>
      <c r="G24" s="14" t="s">
        <v>200</v>
      </c>
      <c r="H24" s="43">
        <v>17820</v>
      </c>
      <c r="I24" s="43">
        <v>17820</v>
      </c>
      <c r="J24" s="43">
        <v>4455</v>
      </c>
      <c r="K24" s="43"/>
      <c r="L24" s="43">
        <v>13365</v>
      </c>
      <c r="M24" s="43"/>
      <c r="N24" s="43"/>
      <c r="O24" s="43"/>
      <c r="P24" s="43"/>
      <c r="Q24" s="43"/>
      <c r="R24" s="43"/>
      <c r="S24" s="43"/>
      <c r="T24" s="43"/>
      <c r="U24" s="43"/>
      <c r="V24" s="43"/>
      <c r="W24" s="43"/>
    </row>
    <row r="25" spans="1:23" ht="31.35" customHeight="1">
      <c r="A25" s="87" t="s">
        <v>45</v>
      </c>
      <c r="B25" s="85" t="s">
        <v>197</v>
      </c>
      <c r="C25" s="14" t="s">
        <v>198</v>
      </c>
      <c r="D25" s="14" t="s">
        <v>93</v>
      </c>
      <c r="E25" s="14" t="s">
        <v>94</v>
      </c>
      <c r="F25" s="14" t="s">
        <v>201</v>
      </c>
      <c r="G25" s="14" t="s">
        <v>202</v>
      </c>
      <c r="H25" s="43">
        <v>254368</v>
      </c>
      <c r="I25" s="43">
        <v>254368</v>
      </c>
      <c r="J25" s="43">
        <v>63592</v>
      </c>
      <c r="K25" s="43"/>
      <c r="L25" s="43">
        <v>190776</v>
      </c>
      <c r="M25" s="43"/>
      <c r="N25" s="43"/>
      <c r="O25" s="43"/>
      <c r="P25" s="43"/>
      <c r="Q25" s="43"/>
      <c r="R25" s="43"/>
      <c r="S25" s="43"/>
      <c r="T25" s="43"/>
      <c r="U25" s="43"/>
      <c r="V25" s="43"/>
      <c r="W25" s="43"/>
    </row>
    <row r="26" spans="1:23" ht="31.35" customHeight="1">
      <c r="A26" s="87" t="s">
        <v>45</v>
      </c>
      <c r="B26" s="85" t="s">
        <v>197</v>
      </c>
      <c r="C26" s="14" t="s">
        <v>198</v>
      </c>
      <c r="D26" s="14" t="s">
        <v>93</v>
      </c>
      <c r="E26" s="14" t="s">
        <v>94</v>
      </c>
      <c r="F26" s="14" t="s">
        <v>203</v>
      </c>
      <c r="G26" s="14" t="s">
        <v>204</v>
      </c>
      <c r="H26" s="43">
        <v>28000</v>
      </c>
      <c r="I26" s="43">
        <v>28000</v>
      </c>
      <c r="J26" s="43">
        <v>7000</v>
      </c>
      <c r="K26" s="43"/>
      <c r="L26" s="43">
        <v>21000</v>
      </c>
      <c r="M26" s="43"/>
      <c r="N26" s="43"/>
      <c r="O26" s="43"/>
      <c r="P26" s="43"/>
      <c r="Q26" s="43"/>
      <c r="R26" s="43"/>
      <c r="S26" s="43"/>
      <c r="T26" s="43"/>
      <c r="U26" s="43"/>
      <c r="V26" s="43"/>
      <c r="W26" s="43"/>
    </row>
    <row r="27" spans="1:23" ht="31.35" customHeight="1">
      <c r="A27" s="87" t="s">
        <v>45</v>
      </c>
      <c r="B27" s="85" t="s">
        <v>197</v>
      </c>
      <c r="C27" s="14" t="s">
        <v>198</v>
      </c>
      <c r="D27" s="14" t="s">
        <v>93</v>
      </c>
      <c r="E27" s="14" t="s">
        <v>94</v>
      </c>
      <c r="F27" s="14" t="s">
        <v>205</v>
      </c>
      <c r="G27" s="14" t="s">
        <v>206</v>
      </c>
      <c r="H27" s="43">
        <v>100000</v>
      </c>
      <c r="I27" s="43">
        <v>100000</v>
      </c>
      <c r="J27" s="43">
        <v>25000</v>
      </c>
      <c r="K27" s="43"/>
      <c r="L27" s="43">
        <v>75000</v>
      </c>
      <c r="M27" s="43"/>
      <c r="N27" s="43"/>
      <c r="O27" s="43"/>
      <c r="P27" s="43"/>
      <c r="Q27" s="43"/>
      <c r="R27" s="43"/>
      <c r="S27" s="43"/>
      <c r="T27" s="43"/>
      <c r="U27" s="43"/>
      <c r="V27" s="43"/>
      <c r="W27" s="43"/>
    </row>
    <row r="28" spans="1:23" ht="31.35" customHeight="1">
      <c r="A28" s="87" t="s">
        <v>45</v>
      </c>
      <c r="B28" s="85" t="s">
        <v>197</v>
      </c>
      <c r="C28" s="14" t="s">
        <v>198</v>
      </c>
      <c r="D28" s="14" t="s">
        <v>93</v>
      </c>
      <c r="E28" s="14" t="s">
        <v>94</v>
      </c>
      <c r="F28" s="14" t="s">
        <v>207</v>
      </c>
      <c r="G28" s="14" t="s">
        <v>208</v>
      </c>
      <c r="H28" s="43">
        <v>150000</v>
      </c>
      <c r="I28" s="43">
        <v>150000</v>
      </c>
      <c r="J28" s="43">
        <v>37500</v>
      </c>
      <c r="K28" s="43"/>
      <c r="L28" s="43">
        <v>112500</v>
      </c>
      <c r="M28" s="43"/>
      <c r="N28" s="43"/>
      <c r="O28" s="43"/>
      <c r="P28" s="43"/>
      <c r="Q28" s="43"/>
      <c r="R28" s="43"/>
      <c r="S28" s="43"/>
      <c r="T28" s="43"/>
      <c r="U28" s="43"/>
      <c r="V28" s="43"/>
      <c r="W28" s="43"/>
    </row>
    <row r="29" spans="1:23" ht="31.35" customHeight="1">
      <c r="A29" s="87" t="s">
        <v>45</v>
      </c>
      <c r="B29" s="85" t="s">
        <v>197</v>
      </c>
      <c r="C29" s="14" t="s">
        <v>198</v>
      </c>
      <c r="D29" s="14" t="s">
        <v>93</v>
      </c>
      <c r="E29" s="14" t="s">
        <v>94</v>
      </c>
      <c r="F29" s="14" t="s">
        <v>209</v>
      </c>
      <c r="G29" s="14" t="s">
        <v>210</v>
      </c>
      <c r="H29" s="43">
        <v>355887.33</v>
      </c>
      <c r="I29" s="43">
        <v>355887.33</v>
      </c>
      <c r="J29" s="43">
        <v>88971.83</v>
      </c>
      <c r="K29" s="43"/>
      <c r="L29" s="43">
        <v>266915.5</v>
      </c>
      <c r="M29" s="43"/>
      <c r="N29" s="43"/>
      <c r="O29" s="43"/>
      <c r="P29" s="43"/>
      <c r="Q29" s="43"/>
      <c r="R29" s="43"/>
      <c r="S29" s="43"/>
      <c r="T29" s="43"/>
      <c r="U29" s="43"/>
      <c r="V29" s="43"/>
      <c r="W29" s="43"/>
    </row>
    <row r="30" spans="1:23" ht="31.35" customHeight="1">
      <c r="A30" s="87" t="s">
        <v>45</v>
      </c>
      <c r="B30" s="85" t="s">
        <v>197</v>
      </c>
      <c r="C30" s="14" t="s">
        <v>198</v>
      </c>
      <c r="D30" s="14" t="s">
        <v>93</v>
      </c>
      <c r="E30" s="14" t="s">
        <v>94</v>
      </c>
      <c r="F30" s="14" t="s">
        <v>211</v>
      </c>
      <c r="G30" s="14" t="s">
        <v>212</v>
      </c>
      <c r="H30" s="43">
        <v>20000</v>
      </c>
      <c r="I30" s="43">
        <v>20000</v>
      </c>
      <c r="J30" s="43">
        <v>5000</v>
      </c>
      <c r="K30" s="43"/>
      <c r="L30" s="43">
        <v>15000</v>
      </c>
      <c r="M30" s="43"/>
      <c r="N30" s="43"/>
      <c r="O30" s="43"/>
      <c r="P30" s="43"/>
      <c r="Q30" s="43"/>
      <c r="R30" s="43"/>
      <c r="S30" s="43"/>
      <c r="T30" s="43"/>
      <c r="U30" s="43"/>
      <c r="V30" s="43"/>
      <c r="W30" s="43"/>
    </row>
    <row r="31" spans="1:23" ht="31.35" customHeight="1">
      <c r="A31" s="87" t="s">
        <v>45</v>
      </c>
      <c r="B31" s="85" t="s">
        <v>197</v>
      </c>
      <c r="C31" s="14" t="s">
        <v>198</v>
      </c>
      <c r="D31" s="14" t="s">
        <v>93</v>
      </c>
      <c r="E31" s="14" t="s">
        <v>94</v>
      </c>
      <c r="F31" s="14" t="s">
        <v>213</v>
      </c>
      <c r="G31" s="14" t="s">
        <v>214</v>
      </c>
      <c r="H31" s="43">
        <v>31960</v>
      </c>
      <c r="I31" s="43">
        <v>31960</v>
      </c>
      <c r="J31" s="43">
        <v>7990</v>
      </c>
      <c r="K31" s="43"/>
      <c r="L31" s="43">
        <v>23970</v>
      </c>
      <c r="M31" s="43"/>
      <c r="N31" s="43"/>
      <c r="O31" s="43"/>
      <c r="P31" s="43"/>
      <c r="Q31" s="43"/>
      <c r="R31" s="43"/>
      <c r="S31" s="43"/>
      <c r="T31" s="43"/>
      <c r="U31" s="43"/>
      <c r="V31" s="43"/>
      <c r="W31" s="43"/>
    </row>
    <row r="32" spans="1:23" ht="31.35" customHeight="1">
      <c r="A32" s="87" t="s">
        <v>45</v>
      </c>
      <c r="B32" s="85" t="s">
        <v>197</v>
      </c>
      <c r="C32" s="14" t="s">
        <v>198</v>
      </c>
      <c r="D32" s="14" t="s">
        <v>93</v>
      </c>
      <c r="E32" s="14" t="s">
        <v>94</v>
      </c>
      <c r="F32" s="14" t="s">
        <v>215</v>
      </c>
      <c r="G32" s="14" t="s">
        <v>216</v>
      </c>
      <c r="H32" s="43">
        <v>25800</v>
      </c>
      <c r="I32" s="43">
        <v>25800</v>
      </c>
      <c r="J32" s="43">
        <v>6450</v>
      </c>
      <c r="K32" s="43"/>
      <c r="L32" s="43">
        <v>19350</v>
      </c>
      <c r="M32" s="43"/>
      <c r="N32" s="43"/>
      <c r="O32" s="43"/>
      <c r="P32" s="43"/>
      <c r="Q32" s="43"/>
      <c r="R32" s="43"/>
      <c r="S32" s="43"/>
      <c r="T32" s="43"/>
      <c r="U32" s="43"/>
      <c r="V32" s="43"/>
      <c r="W32" s="43"/>
    </row>
    <row r="33" spans="1:23" ht="31.35" customHeight="1">
      <c r="A33" s="87" t="s">
        <v>45</v>
      </c>
      <c r="B33" s="85" t="s">
        <v>197</v>
      </c>
      <c r="C33" s="14" t="s">
        <v>198</v>
      </c>
      <c r="D33" s="14" t="s">
        <v>93</v>
      </c>
      <c r="E33" s="14" t="s">
        <v>94</v>
      </c>
      <c r="F33" s="14" t="s">
        <v>192</v>
      </c>
      <c r="G33" s="14" t="s">
        <v>193</v>
      </c>
      <c r="H33" s="43">
        <v>104100</v>
      </c>
      <c r="I33" s="43">
        <v>104100</v>
      </c>
      <c r="J33" s="43">
        <v>26025</v>
      </c>
      <c r="K33" s="43"/>
      <c r="L33" s="43">
        <v>78075</v>
      </c>
      <c r="M33" s="43"/>
      <c r="N33" s="43"/>
      <c r="O33" s="43"/>
      <c r="P33" s="43"/>
      <c r="Q33" s="43"/>
      <c r="R33" s="43"/>
      <c r="S33" s="43"/>
      <c r="T33" s="43"/>
      <c r="U33" s="43"/>
      <c r="V33" s="43"/>
      <c r="W33" s="43"/>
    </row>
    <row r="34" spans="1:23" ht="31.35" customHeight="1">
      <c r="A34" s="87" t="s">
        <v>45</v>
      </c>
      <c r="B34" s="85" t="s">
        <v>197</v>
      </c>
      <c r="C34" s="14" t="s">
        <v>198</v>
      </c>
      <c r="D34" s="14" t="s">
        <v>93</v>
      </c>
      <c r="E34" s="14" t="s">
        <v>94</v>
      </c>
      <c r="F34" s="14" t="s">
        <v>199</v>
      </c>
      <c r="G34" s="14" t="s">
        <v>200</v>
      </c>
      <c r="H34" s="43">
        <v>487473.75</v>
      </c>
      <c r="I34" s="43">
        <v>487473.75</v>
      </c>
      <c r="J34" s="43">
        <v>121868.44</v>
      </c>
      <c r="K34" s="43"/>
      <c r="L34" s="43">
        <v>365605.31</v>
      </c>
      <c r="M34" s="43"/>
      <c r="N34" s="43"/>
      <c r="O34" s="43"/>
      <c r="P34" s="43"/>
      <c r="Q34" s="43"/>
      <c r="R34" s="43"/>
      <c r="S34" s="43"/>
      <c r="T34" s="43"/>
      <c r="U34" s="43"/>
      <c r="V34" s="43"/>
      <c r="W34" s="43"/>
    </row>
    <row r="35" spans="1:23" ht="31.35" customHeight="1">
      <c r="A35" s="87" t="s">
        <v>45</v>
      </c>
      <c r="B35" s="85" t="s">
        <v>217</v>
      </c>
      <c r="C35" s="14" t="s">
        <v>218</v>
      </c>
      <c r="D35" s="14" t="s">
        <v>93</v>
      </c>
      <c r="E35" s="14" t="s">
        <v>94</v>
      </c>
      <c r="F35" s="14" t="s">
        <v>170</v>
      </c>
      <c r="G35" s="14" t="s">
        <v>171</v>
      </c>
      <c r="H35" s="43">
        <v>2743650</v>
      </c>
      <c r="I35" s="43">
        <v>2743650</v>
      </c>
      <c r="J35" s="43">
        <v>685912.5</v>
      </c>
      <c r="K35" s="43"/>
      <c r="L35" s="43">
        <v>2057737.5</v>
      </c>
      <c r="M35" s="43"/>
      <c r="N35" s="43"/>
      <c r="O35" s="43"/>
      <c r="P35" s="43"/>
      <c r="Q35" s="43"/>
      <c r="R35" s="43"/>
      <c r="S35" s="43"/>
      <c r="T35" s="43"/>
      <c r="U35" s="43"/>
      <c r="V35" s="43"/>
      <c r="W35" s="43"/>
    </row>
    <row r="36" spans="1:23" ht="31.35" customHeight="1">
      <c r="A36" s="86" t="s">
        <v>48</v>
      </c>
      <c r="B36" s="14"/>
      <c r="C36" s="14"/>
      <c r="D36" s="14"/>
      <c r="E36" s="14"/>
      <c r="F36" s="14"/>
      <c r="G36" s="14"/>
      <c r="H36" s="43">
        <v>3820300</v>
      </c>
      <c r="I36" s="43"/>
      <c r="J36" s="43"/>
      <c r="K36" s="43"/>
      <c r="L36" s="43"/>
      <c r="M36" s="43"/>
      <c r="N36" s="43"/>
      <c r="O36" s="43"/>
      <c r="P36" s="43"/>
      <c r="Q36" s="43"/>
      <c r="R36" s="43">
        <v>3820300</v>
      </c>
      <c r="S36" s="43">
        <v>3820300</v>
      </c>
      <c r="T36" s="43"/>
      <c r="U36" s="43"/>
      <c r="V36" s="43"/>
      <c r="W36" s="43"/>
    </row>
    <row r="37" spans="1:23" ht="31.35" customHeight="1">
      <c r="A37" s="87" t="s">
        <v>48</v>
      </c>
      <c r="B37" s="85" t="s">
        <v>219</v>
      </c>
      <c r="C37" s="14" t="s">
        <v>220</v>
      </c>
      <c r="D37" s="14" t="s">
        <v>97</v>
      </c>
      <c r="E37" s="14" t="s">
        <v>98</v>
      </c>
      <c r="F37" s="14" t="s">
        <v>166</v>
      </c>
      <c r="G37" s="14" t="s">
        <v>167</v>
      </c>
      <c r="H37" s="43">
        <v>445100</v>
      </c>
      <c r="I37" s="43"/>
      <c r="J37" s="43"/>
      <c r="K37" s="43"/>
      <c r="L37" s="43"/>
      <c r="M37" s="43"/>
      <c r="N37" s="43"/>
      <c r="O37" s="43"/>
      <c r="P37" s="43"/>
      <c r="Q37" s="43"/>
      <c r="R37" s="43">
        <v>445100</v>
      </c>
      <c r="S37" s="43">
        <v>445100</v>
      </c>
      <c r="T37" s="43"/>
      <c r="U37" s="43"/>
      <c r="V37" s="43"/>
      <c r="W37" s="43"/>
    </row>
    <row r="38" spans="1:23" ht="31.35" customHeight="1">
      <c r="A38" s="87" t="s">
        <v>48</v>
      </c>
      <c r="B38" s="85" t="s">
        <v>219</v>
      </c>
      <c r="C38" s="14" t="s">
        <v>220</v>
      </c>
      <c r="D38" s="14" t="s">
        <v>97</v>
      </c>
      <c r="E38" s="14" t="s">
        <v>98</v>
      </c>
      <c r="F38" s="14" t="s">
        <v>170</v>
      </c>
      <c r="G38" s="14" t="s">
        <v>171</v>
      </c>
      <c r="H38" s="43">
        <v>4500</v>
      </c>
      <c r="I38" s="43"/>
      <c r="J38" s="43"/>
      <c r="K38" s="43"/>
      <c r="L38" s="43"/>
      <c r="M38" s="43"/>
      <c r="N38" s="43"/>
      <c r="O38" s="43"/>
      <c r="P38" s="43"/>
      <c r="Q38" s="43"/>
      <c r="R38" s="43">
        <v>4500</v>
      </c>
      <c r="S38" s="43">
        <v>4500</v>
      </c>
      <c r="T38" s="43"/>
      <c r="U38" s="43"/>
      <c r="V38" s="43"/>
      <c r="W38" s="43"/>
    </row>
    <row r="39" spans="1:23" ht="31.35" customHeight="1">
      <c r="A39" s="87" t="s">
        <v>48</v>
      </c>
      <c r="B39" s="85" t="s">
        <v>219</v>
      </c>
      <c r="C39" s="14" t="s">
        <v>220</v>
      </c>
      <c r="D39" s="14" t="s">
        <v>97</v>
      </c>
      <c r="E39" s="14" t="s">
        <v>98</v>
      </c>
      <c r="F39" s="14" t="s">
        <v>221</v>
      </c>
      <c r="G39" s="14" t="s">
        <v>222</v>
      </c>
      <c r="H39" s="43">
        <v>1341700</v>
      </c>
      <c r="I39" s="43"/>
      <c r="J39" s="43"/>
      <c r="K39" s="43"/>
      <c r="L39" s="43"/>
      <c r="M39" s="43"/>
      <c r="N39" s="43"/>
      <c r="O39" s="43"/>
      <c r="P39" s="43"/>
      <c r="Q39" s="43"/>
      <c r="R39" s="43">
        <v>1341700</v>
      </c>
      <c r="S39" s="43">
        <v>1341700</v>
      </c>
      <c r="T39" s="43"/>
      <c r="U39" s="43"/>
      <c r="V39" s="43"/>
      <c r="W39" s="43"/>
    </row>
    <row r="40" spans="1:23" ht="31.35" customHeight="1">
      <c r="A40" s="87" t="s">
        <v>48</v>
      </c>
      <c r="B40" s="85" t="s">
        <v>223</v>
      </c>
      <c r="C40" s="14" t="s">
        <v>224</v>
      </c>
      <c r="D40" s="14" t="s">
        <v>72</v>
      </c>
      <c r="E40" s="14" t="s">
        <v>73</v>
      </c>
      <c r="F40" s="14" t="s">
        <v>225</v>
      </c>
      <c r="G40" s="14" t="s">
        <v>226</v>
      </c>
      <c r="H40" s="43">
        <v>67300</v>
      </c>
      <c r="I40" s="43"/>
      <c r="J40" s="43"/>
      <c r="K40" s="43"/>
      <c r="L40" s="43"/>
      <c r="M40" s="43"/>
      <c r="N40" s="43"/>
      <c r="O40" s="43"/>
      <c r="P40" s="43"/>
      <c r="Q40" s="43"/>
      <c r="R40" s="43">
        <v>67300</v>
      </c>
      <c r="S40" s="43">
        <v>67300</v>
      </c>
      <c r="T40" s="43"/>
      <c r="U40" s="43"/>
      <c r="V40" s="43"/>
      <c r="W40" s="43"/>
    </row>
    <row r="41" spans="1:23" ht="31.35" customHeight="1">
      <c r="A41" s="87" t="s">
        <v>48</v>
      </c>
      <c r="B41" s="85" t="s">
        <v>227</v>
      </c>
      <c r="C41" s="14" t="s">
        <v>228</v>
      </c>
      <c r="D41" s="14" t="s">
        <v>68</v>
      </c>
      <c r="E41" s="14" t="s">
        <v>69</v>
      </c>
      <c r="F41" s="14" t="s">
        <v>229</v>
      </c>
      <c r="G41" s="14" t="s">
        <v>230</v>
      </c>
      <c r="H41" s="43">
        <v>28300</v>
      </c>
      <c r="I41" s="43"/>
      <c r="J41" s="43"/>
      <c r="K41" s="43"/>
      <c r="L41" s="43"/>
      <c r="M41" s="43"/>
      <c r="N41" s="43"/>
      <c r="O41" s="43"/>
      <c r="P41" s="43"/>
      <c r="Q41" s="43"/>
      <c r="R41" s="43">
        <v>28300</v>
      </c>
      <c r="S41" s="43">
        <v>28300</v>
      </c>
      <c r="T41" s="43"/>
      <c r="U41" s="43"/>
      <c r="V41" s="43"/>
      <c r="W41" s="43"/>
    </row>
    <row r="42" spans="1:23" ht="31.35" customHeight="1">
      <c r="A42" s="87" t="s">
        <v>48</v>
      </c>
      <c r="B42" s="85" t="s">
        <v>231</v>
      </c>
      <c r="C42" s="14" t="s">
        <v>232</v>
      </c>
      <c r="D42" s="14" t="s">
        <v>97</v>
      </c>
      <c r="E42" s="14" t="s">
        <v>98</v>
      </c>
      <c r="F42" s="14" t="s">
        <v>233</v>
      </c>
      <c r="G42" s="14" t="s">
        <v>232</v>
      </c>
      <c r="H42" s="43">
        <v>25000</v>
      </c>
      <c r="I42" s="43"/>
      <c r="J42" s="43"/>
      <c r="K42" s="43"/>
      <c r="L42" s="43"/>
      <c r="M42" s="43"/>
      <c r="N42" s="43"/>
      <c r="O42" s="43"/>
      <c r="P42" s="43"/>
      <c r="Q42" s="43"/>
      <c r="R42" s="43">
        <v>25000</v>
      </c>
      <c r="S42" s="43">
        <v>25000</v>
      </c>
      <c r="T42" s="43"/>
      <c r="U42" s="43"/>
      <c r="V42" s="43"/>
      <c r="W42" s="43"/>
    </row>
    <row r="43" spans="1:23" ht="31.35" customHeight="1">
      <c r="A43" s="87" t="s">
        <v>48</v>
      </c>
      <c r="B43" s="85" t="s">
        <v>234</v>
      </c>
      <c r="C43" s="14" t="s">
        <v>195</v>
      </c>
      <c r="D43" s="14" t="s">
        <v>97</v>
      </c>
      <c r="E43" s="14" t="s">
        <v>98</v>
      </c>
      <c r="F43" s="14" t="s">
        <v>196</v>
      </c>
      <c r="G43" s="14" t="s">
        <v>195</v>
      </c>
      <c r="H43" s="43">
        <v>114000</v>
      </c>
      <c r="I43" s="43"/>
      <c r="J43" s="43"/>
      <c r="K43" s="43"/>
      <c r="L43" s="43"/>
      <c r="M43" s="43"/>
      <c r="N43" s="43"/>
      <c r="O43" s="43"/>
      <c r="P43" s="43"/>
      <c r="Q43" s="43"/>
      <c r="R43" s="43">
        <v>114000</v>
      </c>
      <c r="S43" s="43">
        <v>114000</v>
      </c>
      <c r="T43" s="43"/>
      <c r="U43" s="43"/>
      <c r="V43" s="43"/>
      <c r="W43" s="43"/>
    </row>
    <row r="44" spans="1:23" ht="31.35" customHeight="1">
      <c r="A44" s="87" t="s">
        <v>48</v>
      </c>
      <c r="B44" s="85" t="s">
        <v>235</v>
      </c>
      <c r="C44" s="14" t="s">
        <v>198</v>
      </c>
      <c r="D44" s="14" t="s">
        <v>68</v>
      </c>
      <c r="E44" s="14" t="s">
        <v>69</v>
      </c>
      <c r="F44" s="14" t="s">
        <v>199</v>
      </c>
      <c r="G44" s="14" t="s">
        <v>200</v>
      </c>
      <c r="H44" s="43">
        <v>600</v>
      </c>
      <c r="I44" s="43"/>
      <c r="J44" s="43"/>
      <c r="K44" s="43"/>
      <c r="L44" s="43"/>
      <c r="M44" s="43"/>
      <c r="N44" s="43"/>
      <c r="O44" s="43"/>
      <c r="P44" s="43"/>
      <c r="Q44" s="43"/>
      <c r="R44" s="43">
        <v>600</v>
      </c>
      <c r="S44" s="43">
        <v>600</v>
      </c>
      <c r="T44" s="43"/>
      <c r="U44" s="43"/>
      <c r="V44" s="43"/>
      <c r="W44" s="43"/>
    </row>
    <row r="45" spans="1:23" ht="31.35" customHeight="1">
      <c r="A45" s="87" t="s">
        <v>48</v>
      </c>
      <c r="B45" s="85" t="s">
        <v>235</v>
      </c>
      <c r="C45" s="14" t="s">
        <v>198</v>
      </c>
      <c r="D45" s="14" t="s">
        <v>97</v>
      </c>
      <c r="E45" s="14" t="s">
        <v>98</v>
      </c>
      <c r="F45" s="14" t="s">
        <v>201</v>
      </c>
      <c r="G45" s="14" t="s">
        <v>202</v>
      </c>
      <c r="H45" s="43">
        <v>60000</v>
      </c>
      <c r="I45" s="43"/>
      <c r="J45" s="43"/>
      <c r="K45" s="43"/>
      <c r="L45" s="43"/>
      <c r="M45" s="43"/>
      <c r="N45" s="43"/>
      <c r="O45" s="43"/>
      <c r="P45" s="43"/>
      <c r="Q45" s="43"/>
      <c r="R45" s="43">
        <v>60000</v>
      </c>
      <c r="S45" s="43">
        <v>60000</v>
      </c>
      <c r="T45" s="43"/>
      <c r="U45" s="43"/>
      <c r="V45" s="43"/>
      <c r="W45" s="43"/>
    </row>
    <row r="46" spans="1:23" ht="31.35" customHeight="1">
      <c r="A46" s="87" t="s">
        <v>48</v>
      </c>
      <c r="B46" s="85" t="s">
        <v>235</v>
      </c>
      <c r="C46" s="14" t="s">
        <v>198</v>
      </c>
      <c r="D46" s="14" t="s">
        <v>97</v>
      </c>
      <c r="E46" s="14" t="s">
        <v>98</v>
      </c>
      <c r="F46" s="14" t="s">
        <v>236</v>
      </c>
      <c r="G46" s="14" t="s">
        <v>237</v>
      </c>
      <c r="H46" s="43">
        <v>7700</v>
      </c>
      <c r="I46" s="43"/>
      <c r="J46" s="43"/>
      <c r="K46" s="43"/>
      <c r="L46" s="43"/>
      <c r="M46" s="43"/>
      <c r="N46" s="43"/>
      <c r="O46" s="43"/>
      <c r="P46" s="43"/>
      <c r="Q46" s="43"/>
      <c r="R46" s="43">
        <v>7700</v>
      </c>
      <c r="S46" s="43">
        <v>7700</v>
      </c>
      <c r="T46" s="43"/>
      <c r="U46" s="43"/>
      <c r="V46" s="43"/>
      <c r="W46" s="43"/>
    </row>
    <row r="47" spans="1:23" ht="31.35" customHeight="1">
      <c r="A47" s="87" t="s">
        <v>48</v>
      </c>
      <c r="B47" s="85" t="s">
        <v>235</v>
      </c>
      <c r="C47" s="14" t="s">
        <v>198</v>
      </c>
      <c r="D47" s="14" t="s">
        <v>97</v>
      </c>
      <c r="E47" s="14" t="s">
        <v>98</v>
      </c>
      <c r="F47" s="14" t="s">
        <v>238</v>
      </c>
      <c r="G47" s="14" t="s">
        <v>239</v>
      </c>
      <c r="H47" s="43">
        <v>1000</v>
      </c>
      <c r="I47" s="43"/>
      <c r="J47" s="43"/>
      <c r="K47" s="43"/>
      <c r="L47" s="43"/>
      <c r="M47" s="43"/>
      <c r="N47" s="43"/>
      <c r="O47" s="43"/>
      <c r="P47" s="43"/>
      <c r="Q47" s="43"/>
      <c r="R47" s="43">
        <v>1000</v>
      </c>
      <c r="S47" s="43">
        <v>1000</v>
      </c>
      <c r="T47" s="43"/>
      <c r="U47" s="43"/>
      <c r="V47" s="43"/>
      <c r="W47" s="43"/>
    </row>
    <row r="48" spans="1:23" ht="31.35" customHeight="1">
      <c r="A48" s="87" t="s">
        <v>48</v>
      </c>
      <c r="B48" s="85" t="s">
        <v>235</v>
      </c>
      <c r="C48" s="14" t="s">
        <v>198</v>
      </c>
      <c r="D48" s="14" t="s">
        <v>97</v>
      </c>
      <c r="E48" s="14" t="s">
        <v>98</v>
      </c>
      <c r="F48" s="14" t="s">
        <v>203</v>
      </c>
      <c r="G48" s="14" t="s">
        <v>204</v>
      </c>
      <c r="H48" s="43">
        <v>8900</v>
      </c>
      <c r="I48" s="43"/>
      <c r="J48" s="43"/>
      <c r="K48" s="43"/>
      <c r="L48" s="43"/>
      <c r="M48" s="43"/>
      <c r="N48" s="43"/>
      <c r="O48" s="43"/>
      <c r="P48" s="43"/>
      <c r="Q48" s="43"/>
      <c r="R48" s="43">
        <v>8900</v>
      </c>
      <c r="S48" s="43">
        <v>8900</v>
      </c>
      <c r="T48" s="43"/>
      <c r="U48" s="43"/>
      <c r="V48" s="43"/>
      <c r="W48" s="43"/>
    </row>
    <row r="49" spans="1:23" ht="31.35" customHeight="1">
      <c r="A49" s="87" t="s">
        <v>48</v>
      </c>
      <c r="B49" s="85" t="s">
        <v>235</v>
      </c>
      <c r="C49" s="14" t="s">
        <v>198</v>
      </c>
      <c r="D49" s="14" t="s">
        <v>97</v>
      </c>
      <c r="E49" s="14" t="s">
        <v>98</v>
      </c>
      <c r="F49" s="14" t="s">
        <v>205</v>
      </c>
      <c r="G49" s="14" t="s">
        <v>206</v>
      </c>
      <c r="H49" s="43">
        <v>8600</v>
      </c>
      <c r="I49" s="43"/>
      <c r="J49" s="43"/>
      <c r="K49" s="43"/>
      <c r="L49" s="43"/>
      <c r="M49" s="43"/>
      <c r="N49" s="43"/>
      <c r="O49" s="43"/>
      <c r="P49" s="43"/>
      <c r="Q49" s="43"/>
      <c r="R49" s="43">
        <v>8600</v>
      </c>
      <c r="S49" s="43">
        <v>8600</v>
      </c>
      <c r="T49" s="43"/>
      <c r="U49" s="43"/>
      <c r="V49" s="43"/>
      <c r="W49" s="43"/>
    </row>
    <row r="50" spans="1:23" ht="31.35" customHeight="1">
      <c r="A50" s="87" t="s">
        <v>48</v>
      </c>
      <c r="B50" s="85" t="s">
        <v>235</v>
      </c>
      <c r="C50" s="14" t="s">
        <v>198</v>
      </c>
      <c r="D50" s="14" t="s">
        <v>97</v>
      </c>
      <c r="E50" s="14" t="s">
        <v>98</v>
      </c>
      <c r="F50" s="14" t="s">
        <v>207</v>
      </c>
      <c r="G50" s="14" t="s">
        <v>208</v>
      </c>
      <c r="H50" s="43">
        <v>6000</v>
      </c>
      <c r="I50" s="43"/>
      <c r="J50" s="43"/>
      <c r="K50" s="43"/>
      <c r="L50" s="43"/>
      <c r="M50" s="43"/>
      <c r="N50" s="43"/>
      <c r="O50" s="43"/>
      <c r="P50" s="43"/>
      <c r="Q50" s="43"/>
      <c r="R50" s="43">
        <v>6000</v>
      </c>
      <c r="S50" s="43">
        <v>6000</v>
      </c>
      <c r="T50" s="43"/>
      <c r="U50" s="43"/>
      <c r="V50" s="43"/>
      <c r="W50" s="43"/>
    </row>
    <row r="51" spans="1:23" ht="31.35" customHeight="1">
      <c r="A51" s="87" t="s">
        <v>48</v>
      </c>
      <c r="B51" s="85" t="s">
        <v>235</v>
      </c>
      <c r="C51" s="14" t="s">
        <v>198</v>
      </c>
      <c r="D51" s="14" t="s">
        <v>97</v>
      </c>
      <c r="E51" s="14" t="s">
        <v>98</v>
      </c>
      <c r="F51" s="14" t="s">
        <v>240</v>
      </c>
      <c r="G51" s="14" t="s">
        <v>241</v>
      </c>
      <c r="H51" s="43">
        <v>47500</v>
      </c>
      <c r="I51" s="43"/>
      <c r="J51" s="43"/>
      <c r="K51" s="43"/>
      <c r="L51" s="43"/>
      <c r="M51" s="43"/>
      <c r="N51" s="43"/>
      <c r="O51" s="43"/>
      <c r="P51" s="43"/>
      <c r="Q51" s="43"/>
      <c r="R51" s="43">
        <v>47500</v>
      </c>
      <c r="S51" s="43">
        <v>47500</v>
      </c>
      <c r="T51" s="43"/>
      <c r="U51" s="43"/>
      <c r="V51" s="43"/>
      <c r="W51" s="43"/>
    </row>
    <row r="52" spans="1:23" ht="31.35" customHeight="1">
      <c r="A52" s="87" t="s">
        <v>48</v>
      </c>
      <c r="B52" s="85" t="s">
        <v>235</v>
      </c>
      <c r="C52" s="14" t="s">
        <v>198</v>
      </c>
      <c r="D52" s="14" t="s">
        <v>97</v>
      </c>
      <c r="E52" s="14" t="s">
        <v>98</v>
      </c>
      <c r="F52" s="14" t="s">
        <v>209</v>
      </c>
      <c r="G52" s="14" t="s">
        <v>210</v>
      </c>
      <c r="H52" s="43">
        <v>47300</v>
      </c>
      <c r="I52" s="43"/>
      <c r="J52" s="43"/>
      <c r="K52" s="43"/>
      <c r="L52" s="43"/>
      <c r="M52" s="43"/>
      <c r="N52" s="43"/>
      <c r="O52" s="43"/>
      <c r="P52" s="43"/>
      <c r="Q52" s="43"/>
      <c r="R52" s="43">
        <v>47300</v>
      </c>
      <c r="S52" s="43">
        <v>47300</v>
      </c>
      <c r="T52" s="43"/>
      <c r="U52" s="43"/>
      <c r="V52" s="43"/>
      <c r="W52" s="43"/>
    </row>
    <row r="53" spans="1:23" ht="31.35" customHeight="1">
      <c r="A53" s="87" t="s">
        <v>48</v>
      </c>
      <c r="B53" s="85" t="s">
        <v>235</v>
      </c>
      <c r="C53" s="14" t="s">
        <v>198</v>
      </c>
      <c r="D53" s="14" t="s">
        <v>97</v>
      </c>
      <c r="E53" s="14" t="s">
        <v>98</v>
      </c>
      <c r="F53" s="14" t="s">
        <v>211</v>
      </c>
      <c r="G53" s="14" t="s">
        <v>212</v>
      </c>
      <c r="H53" s="43">
        <v>5100</v>
      </c>
      <c r="I53" s="43"/>
      <c r="J53" s="43"/>
      <c r="K53" s="43"/>
      <c r="L53" s="43"/>
      <c r="M53" s="43"/>
      <c r="N53" s="43"/>
      <c r="O53" s="43"/>
      <c r="P53" s="43"/>
      <c r="Q53" s="43"/>
      <c r="R53" s="43">
        <v>5100</v>
      </c>
      <c r="S53" s="43">
        <v>5100</v>
      </c>
      <c r="T53" s="43"/>
      <c r="U53" s="43"/>
      <c r="V53" s="43"/>
      <c r="W53" s="43"/>
    </row>
    <row r="54" spans="1:23" ht="31.35" customHeight="1">
      <c r="A54" s="87" t="s">
        <v>48</v>
      </c>
      <c r="B54" s="85" t="s">
        <v>235</v>
      </c>
      <c r="C54" s="14" t="s">
        <v>198</v>
      </c>
      <c r="D54" s="14" t="s">
        <v>97</v>
      </c>
      <c r="E54" s="14" t="s">
        <v>98</v>
      </c>
      <c r="F54" s="14" t="s">
        <v>242</v>
      </c>
      <c r="G54" s="14" t="s">
        <v>243</v>
      </c>
      <c r="H54" s="43">
        <v>176000</v>
      </c>
      <c r="I54" s="43"/>
      <c r="J54" s="43"/>
      <c r="K54" s="43"/>
      <c r="L54" s="43"/>
      <c r="M54" s="43"/>
      <c r="N54" s="43"/>
      <c r="O54" s="43"/>
      <c r="P54" s="43"/>
      <c r="Q54" s="43"/>
      <c r="R54" s="43">
        <v>176000</v>
      </c>
      <c r="S54" s="43">
        <v>176000</v>
      </c>
      <c r="T54" s="43"/>
      <c r="U54" s="43"/>
      <c r="V54" s="43"/>
      <c r="W54" s="43"/>
    </row>
    <row r="55" spans="1:23" ht="31.35" customHeight="1">
      <c r="A55" s="87" t="s">
        <v>48</v>
      </c>
      <c r="B55" s="85" t="s">
        <v>235</v>
      </c>
      <c r="C55" s="14" t="s">
        <v>198</v>
      </c>
      <c r="D55" s="14" t="s">
        <v>97</v>
      </c>
      <c r="E55" s="14" t="s">
        <v>98</v>
      </c>
      <c r="F55" s="14" t="s">
        <v>213</v>
      </c>
      <c r="G55" s="14" t="s">
        <v>214</v>
      </c>
      <c r="H55" s="43">
        <v>5800</v>
      </c>
      <c r="I55" s="43"/>
      <c r="J55" s="43"/>
      <c r="K55" s="43"/>
      <c r="L55" s="43"/>
      <c r="M55" s="43"/>
      <c r="N55" s="43"/>
      <c r="O55" s="43"/>
      <c r="P55" s="43"/>
      <c r="Q55" s="43"/>
      <c r="R55" s="43">
        <v>5800</v>
      </c>
      <c r="S55" s="43">
        <v>5800</v>
      </c>
      <c r="T55" s="43"/>
      <c r="U55" s="43"/>
      <c r="V55" s="43"/>
      <c r="W55" s="43"/>
    </row>
    <row r="56" spans="1:23" ht="31.35" customHeight="1">
      <c r="A56" s="87" t="s">
        <v>48</v>
      </c>
      <c r="B56" s="85" t="s">
        <v>235</v>
      </c>
      <c r="C56" s="14" t="s">
        <v>198</v>
      </c>
      <c r="D56" s="14" t="s">
        <v>97</v>
      </c>
      <c r="E56" s="14" t="s">
        <v>98</v>
      </c>
      <c r="F56" s="14" t="s">
        <v>215</v>
      </c>
      <c r="G56" s="14" t="s">
        <v>216</v>
      </c>
      <c r="H56" s="43">
        <v>17000</v>
      </c>
      <c r="I56" s="43"/>
      <c r="J56" s="43"/>
      <c r="K56" s="43"/>
      <c r="L56" s="43"/>
      <c r="M56" s="43"/>
      <c r="N56" s="43"/>
      <c r="O56" s="43"/>
      <c r="P56" s="43"/>
      <c r="Q56" s="43"/>
      <c r="R56" s="43">
        <v>17000</v>
      </c>
      <c r="S56" s="43">
        <v>17000</v>
      </c>
      <c r="T56" s="43"/>
      <c r="U56" s="43"/>
      <c r="V56" s="43"/>
      <c r="W56" s="43"/>
    </row>
    <row r="57" spans="1:23" ht="31.35" customHeight="1">
      <c r="A57" s="87" t="s">
        <v>48</v>
      </c>
      <c r="B57" s="85" t="s">
        <v>235</v>
      </c>
      <c r="C57" s="14" t="s">
        <v>198</v>
      </c>
      <c r="D57" s="14" t="s">
        <v>97</v>
      </c>
      <c r="E57" s="14" t="s">
        <v>98</v>
      </c>
      <c r="F57" s="14" t="s">
        <v>244</v>
      </c>
      <c r="G57" s="14" t="s">
        <v>245</v>
      </c>
      <c r="H57" s="43">
        <v>17000</v>
      </c>
      <c r="I57" s="43"/>
      <c r="J57" s="43"/>
      <c r="K57" s="43"/>
      <c r="L57" s="43"/>
      <c r="M57" s="43"/>
      <c r="N57" s="43"/>
      <c r="O57" s="43"/>
      <c r="P57" s="43"/>
      <c r="Q57" s="43"/>
      <c r="R57" s="43">
        <v>17000</v>
      </c>
      <c r="S57" s="43">
        <v>17000</v>
      </c>
      <c r="T57" s="43"/>
      <c r="U57" s="43"/>
      <c r="V57" s="43"/>
      <c r="W57" s="43"/>
    </row>
    <row r="58" spans="1:23" ht="31.35" customHeight="1">
      <c r="A58" s="87" t="s">
        <v>48</v>
      </c>
      <c r="B58" s="85" t="s">
        <v>235</v>
      </c>
      <c r="C58" s="14" t="s">
        <v>198</v>
      </c>
      <c r="D58" s="14" t="s">
        <v>97</v>
      </c>
      <c r="E58" s="14" t="s">
        <v>98</v>
      </c>
      <c r="F58" s="14" t="s">
        <v>246</v>
      </c>
      <c r="G58" s="14" t="s">
        <v>247</v>
      </c>
      <c r="H58" s="43">
        <v>400000</v>
      </c>
      <c r="I58" s="43"/>
      <c r="J58" s="43"/>
      <c r="K58" s="43"/>
      <c r="L58" s="43"/>
      <c r="M58" s="43"/>
      <c r="N58" s="43"/>
      <c r="O58" s="43"/>
      <c r="P58" s="43"/>
      <c r="Q58" s="43"/>
      <c r="R58" s="43">
        <v>400000</v>
      </c>
      <c r="S58" s="43">
        <v>400000</v>
      </c>
      <c r="T58" s="43"/>
      <c r="U58" s="43"/>
      <c r="V58" s="43"/>
      <c r="W58" s="43"/>
    </row>
    <row r="59" spans="1:23" ht="31.35" customHeight="1">
      <c r="A59" s="87" t="s">
        <v>48</v>
      </c>
      <c r="B59" s="85" t="s">
        <v>235</v>
      </c>
      <c r="C59" s="14" t="s">
        <v>198</v>
      </c>
      <c r="D59" s="14" t="s">
        <v>97</v>
      </c>
      <c r="E59" s="14" t="s">
        <v>98</v>
      </c>
      <c r="F59" s="14" t="s">
        <v>199</v>
      </c>
      <c r="G59" s="14" t="s">
        <v>200</v>
      </c>
      <c r="H59" s="43">
        <v>202100</v>
      </c>
      <c r="I59" s="43"/>
      <c r="J59" s="43"/>
      <c r="K59" s="43"/>
      <c r="L59" s="43"/>
      <c r="M59" s="43"/>
      <c r="N59" s="43"/>
      <c r="O59" s="43"/>
      <c r="P59" s="43"/>
      <c r="Q59" s="43"/>
      <c r="R59" s="43">
        <v>202100</v>
      </c>
      <c r="S59" s="43">
        <v>202100</v>
      </c>
      <c r="T59" s="43"/>
      <c r="U59" s="43"/>
      <c r="V59" s="43"/>
      <c r="W59" s="43"/>
    </row>
    <row r="60" spans="1:23" ht="31.35" customHeight="1">
      <c r="A60" s="87" t="s">
        <v>48</v>
      </c>
      <c r="B60" s="85" t="s">
        <v>235</v>
      </c>
      <c r="C60" s="14" t="s">
        <v>198</v>
      </c>
      <c r="D60" s="14" t="s">
        <v>97</v>
      </c>
      <c r="E60" s="14" t="s">
        <v>98</v>
      </c>
      <c r="F60" s="14" t="s">
        <v>248</v>
      </c>
      <c r="G60" s="14" t="s">
        <v>249</v>
      </c>
      <c r="H60" s="43">
        <v>155800</v>
      </c>
      <c r="I60" s="43"/>
      <c r="J60" s="43"/>
      <c r="K60" s="43"/>
      <c r="L60" s="43"/>
      <c r="M60" s="43"/>
      <c r="N60" s="43"/>
      <c r="O60" s="43"/>
      <c r="P60" s="43"/>
      <c r="Q60" s="43"/>
      <c r="R60" s="43">
        <v>155800</v>
      </c>
      <c r="S60" s="43">
        <v>155800</v>
      </c>
      <c r="T60" s="43"/>
      <c r="U60" s="43"/>
      <c r="V60" s="43"/>
      <c r="W60" s="43"/>
    </row>
    <row r="61" spans="1:23" ht="31.35" customHeight="1">
      <c r="A61" s="87" t="s">
        <v>48</v>
      </c>
      <c r="B61" s="85" t="s">
        <v>250</v>
      </c>
      <c r="C61" s="14" t="s">
        <v>173</v>
      </c>
      <c r="D61" s="14" t="s">
        <v>70</v>
      </c>
      <c r="E61" s="14" t="s">
        <v>71</v>
      </c>
      <c r="F61" s="14" t="s">
        <v>174</v>
      </c>
      <c r="G61" s="14" t="s">
        <v>175</v>
      </c>
      <c r="H61" s="43">
        <v>135000</v>
      </c>
      <c r="I61" s="43"/>
      <c r="J61" s="43"/>
      <c r="K61" s="43"/>
      <c r="L61" s="43"/>
      <c r="M61" s="43"/>
      <c r="N61" s="43"/>
      <c r="O61" s="43"/>
      <c r="P61" s="43"/>
      <c r="Q61" s="43"/>
      <c r="R61" s="43">
        <v>135000</v>
      </c>
      <c r="S61" s="43">
        <v>135000</v>
      </c>
      <c r="T61" s="43"/>
      <c r="U61" s="43"/>
      <c r="V61" s="43"/>
      <c r="W61" s="43"/>
    </row>
    <row r="62" spans="1:23" ht="31.35" customHeight="1">
      <c r="A62" s="87" t="s">
        <v>48</v>
      </c>
      <c r="B62" s="85" t="s">
        <v>250</v>
      </c>
      <c r="C62" s="14" t="s">
        <v>173</v>
      </c>
      <c r="D62" s="14" t="s">
        <v>76</v>
      </c>
      <c r="E62" s="14" t="s">
        <v>75</v>
      </c>
      <c r="F62" s="14" t="s">
        <v>176</v>
      </c>
      <c r="G62" s="14" t="s">
        <v>177</v>
      </c>
      <c r="H62" s="43">
        <v>16300</v>
      </c>
      <c r="I62" s="43"/>
      <c r="J62" s="43"/>
      <c r="K62" s="43"/>
      <c r="L62" s="43"/>
      <c r="M62" s="43"/>
      <c r="N62" s="43"/>
      <c r="O62" s="43"/>
      <c r="P62" s="43"/>
      <c r="Q62" s="43"/>
      <c r="R62" s="43">
        <v>16300</v>
      </c>
      <c r="S62" s="43">
        <v>16300</v>
      </c>
      <c r="T62" s="43"/>
      <c r="U62" s="43"/>
      <c r="V62" s="43"/>
      <c r="W62" s="43"/>
    </row>
    <row r="63" spans="1:23" ht="31.35" customHeight="1">
      <c r="A63" s="87" t="s">
        <v>48</v>
      </c>
      <c r="B63" s="85" t="s">
        <v>250</v>
      </c>
      <c r="C63" s="14" t="s">
        <v>173</v>
      </c>
      <c r="D63" s="14" t="s">
        <v>83</v>
      </c>
      <c r="E63" s="14" t="s">
        <v>84</v>
      </c>
      <c r="F63" s="14" t="s">
        <v>178</v>
      </c>
      <c r="G63" s="14" t="s">
        <v>179</v>
      </c>
      <c r="H63" s="43">
        <v>183000</v>
      </c>
      <c r="I63" s="43"/>
      <c r="J63" s="43"/>
      <c r="K63" s="43"/>
      <c r="L63" s="43"/>
      <c r="M63" s="43"/>
      <c r="N63" s="43"/>
      <c r="O63" s="43"/>
      <c r="P63" s="43"/>
      <c r="Q63" s="43"/>
      <c r="R63" s="43">
        <v>183000</v>
      </c>
      <c r="S63" s="43">
        <v>183000</v>
      </c>
      <c r="T63" s="43"/>
      <c r="U63" s="43"/>
      <c r="V63" s="43"/>
      <c r="W63" s="43"/>
    </row>
    <row r="64" spans="1:23" ht="31.35" customHeight="1">
      <c r="A64" s="87" t="s">
        <v>48</v>
      </c>
      <c r="B64" s="85" t="s">
        <v>250</v>
      </c>
      <c r="C64" s="14" t="s">
        <v>173</v>
      </c>
      <c r="D64" s="14" t="s">
        <v>87</v>
      </c>
      <c r="E64" s="14" t="s">
        <v>88</v>
      </c>
      <c r="F64" s="14" t="s">
        <v>176</v>
      </c>
      <c r="G64" s="14" t="s">
        <v>177</v>
      </c>
      <c r="H64" s="43">
        <v>3500</v>
      </c>
      <c r="I64" s="43"/>
      <c r="J64" s="43"/>
      <c r="K64" s="43"/>
      <c r="L64" s="43"/>
      <c r="M64" s="43"/>
      <c r="N64" s="43"/>
      <c r="O64" s="43"/>
      <c r="P64" s="43"/>
      <c r="Q64" s="43"/>
      <c r="R64" s="43">
        <v>3500</v>
      </c>
      <c r="S64" s="43">
        <v>3500</v>
      </c>
      <c r="T64" s="43"/>
      <c r="U64" s="43"/>
      <c r="V64" s="43"/>
      <c r="W64" s="43"/>
    </row>
    <row r="65" spans="1:23" ht="31.35" customHeight="1">
      <c r="A65" s="87" t="s">
        <v>48</v>
      </c>
      <c r="B65" s="85" t="s">
        <v>251</v>
      </c>
      <c r="C65" s="14" t="s">
        <v>111</v>
      </c>
      <c r="D65" s="14" t="s">
        <v>110</v>
      </c>
      <c r="E65" s="14" t="s">
        <v>111</v>
      </c>
      <c r="F65" s="14" t="s">
        <v>183</v>
      </c>
      <c r="G65" s="14" t="s">
        <v>111</v>
      </c>
      <c r="H65" s="43">
        <v>207000</v>
      </c>
      <c r="I65" s="43"/>
      <c r="J65" s="43"/>
      <c r="K65" s="43"/>
      <c r="L65" s="43"/>
      <c r="M65" s="43"/>
      <c r="N65" s="43"/>
      <c r="O65" s="43"/>
      <c r="P65" s="43"/>
      <c r="Q65" s="43"/>
      <c r="R65" s="43">
        <v>207000</v>
      </c>
      <c r="S65" s="43">
        <v>207000</v>
      </c>
      <c r="T65" s="43"/>
      <c r="U65" s="43"/>
      <c r="V65" s="43"/>
      <c r="W65" s="43"/>
    </row>
    <row r="66" spans="1:23" ht="31.35" customHeight="1">
      <c r="A66" s="87" t="s">
        <v>48</v>
      </c>
      <c r="B66" s="85" t="s">
        <v>252</v>
      </c>
      <c r="C66" s="14" t="s">
        <v>185</v>
      </c>
      <c r="D66" s="14" t="s">
        <v>97</v>
      </c>
      <c r="E66" s="14" t="s">
        <v>98</v>
      </c>
      <c r="F66" s="14" t="s">
        <v>186</v>
      </c>
      <c r="G66" s="14" t="s">
        <v>187</v>
      </c>
      <c r="H66" s="43">
        <v>83200</v>
      </c>
      <c r="I66" s="43"/>
      <c r="J66" s="43"/>
      <c r="K66" s="43"/>
      <c r="L66" s="43"/>
      <c r="M66" s="43"/>
      <c r="N66" s="43"/>
      <c r="O66" s="43"/>
      <c r="P66" s="43"/>
      <c r="Q66" s="43"/>
      <c r="R66" s="43">
        <v>83200</v>
      </c>
      <c r="S66" s="43">
        <v>83200</v>
      </c>
      <c r="T66" s="43"/>
      <c r="U66" s="43"/>
      <c r="V66" s="43"/>
      <c r="W66" s="43"/>
    </row>
    <row r="67" spans="1:23" ht="18.75" customHeight="1">
      <c r="A67" s="193" t="s">
        <v>115</v>
      </c>
      <c r="B67" s="194"/>
      <c r="C67" s="194"/>
      <c r="D67" s="194"/>
      <c r="E67" s="194"/>
      <c r="F67" s="194"/>
      <c r="G67" s="195"/>
      <c r="H67" s="43">
        <v>26974805.350000001</v>
      </c>
      <c r="I67" s="43">
        <v>23154505.350000001</v>
      </c>
      <c r="J67" s="43">
        <v>5798006.4800000004</v>
      </c>
      <c r="K67" s="43"/>
      <c r="L67" s="43">
        <v>17356498.870000001</v>
      </c>
      <c r="M67" s="43"/>
      <c r="N67" s="43"/>
      <c r="O67" s="43"/>
      <c r="P67" s="43"/>
      <c r="Q67" s="43"/>
      <c r="R67" s="43">
        <v>3820300</v>
      </c>
      <c r="S67" s="43">
        <v>3820300</v>
      </c>
      <c r="T67" s="43"/>
      <c r="U67" s="43"/>
      <c r="V67" s="43"/>
      <c r="W67" s="43"/>
    </row>
  </sheetData>
  <mergeCells count="30">
    <mergeCell ref="D4:D7"/>
    <mergeCell ref="A67:G67"/>
    <mergeCell ref="A2:W2"/>
    <mergeCell ref="E4:E7"/>
    <mergeCell ref="A4:A7"/>
    <mergeCell ref="C4:C7"/>
    <mergeCell ref="A3:G3"/>
    <mergeCell ref="F4:F7"/>
    <mergeCell ref="G4:G7"/>
    <mergeCell ref="B4:B7"/>
    <mergeCell ref="N5:P5"/>
    <mergeCell ref="R5:W5"/>
    <mergeCell ref="Q5:Q7"/>
    <mergeCell ref="H4:W4"/>
    <mergeCell ref="H5:H7"/>
    <mergeCell ref="I5:M5"/>
    <mergeCell ref="U6:U7"/>
    <mergeCell ref="V6:V7"/>
    <mergeCell ref="W6:W7"/>
    <mergeCell ref="I6:I7"/>
    <mergeCell ref="O6:O7"/>
    <mergeCell ref="P6:P7"/>
    <mergeCell ref="R6:R7"/>
    <mergeCell ref="S6:S7"/>
    <mergeCell ref="T6:T7"/>
    <mergeCell ref="J6:J7"/>
    <mergeCell ref="K6:K7"/>
    <mergeCell ref="L6:L7"/>
    <mergeCell ref="M6:M7"/>
    <mergeCell ref="N6:N7"/>
  </mergeCells>
  <phoneticPr fontId="32" type="noConversion"/>
  <pageMargins left="0.70866141732283472" right="0.70866141732283472" top="0.74803149606299213" bottom="0.74803149606299213" header="0.31496062992125984" footer="0.31496062992125984"/>
  <pageSetup paperSize="9" scale="41" fitToHeight="0" orientation="landscape" verticalDpi="0" r:id="rId1"/>
  <extLst/>
</worksheet>
</file>

<file path=xl/worksheets/sheet8.xml><?xml version="1.0" encoding="utf-8"?>
<worksheet xmlns="http://schemas.openxmlformats.org/spreadsheetml/2006/main" xmlns:r="http://schemas.openxmlformats.org/officeDocument/2006/relationships">
  <sheetPr>
    <outlinePr summaryRight="0"/>
    <pageSetUpPr fitToPage="1"/>
  </sheetPr>
  <dimension ref="A1:W72"/>
  <sheetViews>
    <sheetView showZeros="0" zoomScale="70" zoomScaleNormal="70" workbookViewId="0">
      <selection activeCell="I48" sqref="I48"/>
    </sheetView>
  </sheetViews>
  <sheetFormatPr defaultColWidth="9.125" defaultRowHeight="14.25" customHeight="1"/>
  <cols>
    <col min="1" max="1" width="14.625" customWidth="1"/>
    <col min="2" max="2" width="10.25" customWidth="1"/>
    <col min="3" max="3" width="31.375" customWidth="1"/>
    <col min="4" max="4" width="20.625" customWidth="1"/>
    <col min="5" max="5" width="10.625" customWidth="1"/>
    <col min="6" max="6" width="19.75" customWidth="1"/>
    <col min="7" max="7" width="10.125" customWidth="1"/>
    <col min="8" max="8" width="19.75" customWidth="1"/>
    <col min="9" max="12" width="15.5" customWidth="1"/>
    <col min="13" max="13" width="9.625" customWidth="1"/>
    <col min="14" max="15" width="15.5" customWidth="1"/>
    <col min="16" max="17" width="9.625" customWidth="1"/>
    <col min="18" max="19" width="15.5" customWidth="1"/>
    <col min="20" max="22" width="9.625" customWidth="1"/>
    <col min="23" max="23" width="15.5" customWidth="1"/>
  </cols>
  <sheetData>
    <row r="1" spans="1:23" ht="13.5" customHeight="1">
      <c r="B1" s="32"/>
      <c r="E1" s="82"/>
      <c r="F1" s="82"/>
      <c r="G1" s="82"/>
      <c r="H1" s="82"/>
      <c r="K1" s="32"/>
      <c r="N1" s="32"/>
      <c r="O1" s="32"/>
      <c r="P1" s="32"/>
      <c r="U1" s="70"/>
      <c r="W1" s="50" t="s">
        <v>253</v>
      </c>
    </row>
    <row r="2" spans="1:23" ht="27.75" customHeight="1">
      <c r="A2" s="145" t="s">
        <v>254</v>
      </c>
      <c r="B2" s="145"/>
      <c r="C2" s="145"/>
      <c r="D2" s="145"/>
      <c r="E2" s="145"/>
      <c r="F2" s="145"/>
      <c r="G2" s="145"/>
      <c r="H2" s="145"/>
      <c r="I2" s="145"/>
      <c r="J2" s="145"/>
      <c r="K2" s="145"/>
      <c r="L2" s="145"/>
      <c r="M2" s="145"/>
      <c r="N2" s="145"/>
      <c r="O2" s="145"/>
      <c r="P2" s="145"/>
      <c r="Q2" s="145"/>
      <c r="R2" s="145"/>
      <c r="S2" s="145"/>
      <c r="T2" s="145"/>
      <c r="U2" s="145"/>
      <c r="V2" s="145"/>
      <c r="W2" s="145"/>
    </row>
    <row r="3" spans="1:23" ht="13.5" customHeight="1">
      <c r="A3" s="187" t="str">
        <f t="shared" ref="A3:B3" si="0">"单位名称："&amp;"云南省搬迁安置办公室"</f>
        <v>单位名称：云南省搬迁安置办公室</v>
      </c>
      <c r="B3" s="201" t="str">
        <f t="shared" si="0"/>
        <v>单位名称：云南省搬迁安置办公室</v>
      </c>
      <c r="C3" s="202"/>
      <c r="D3" s="202"/>
      <c r="E3" s="202"/>
      <c r="F3" s="202"/>
      <c r="G3" s="202"/>
      <c r="H3" s="202"/>
      <c r="I3" s="202"/>
      <c r="J3" s="34"/>
      <c r="K3" s="34"/>
      <c r="L3" s="34"/>
      <c r="M3" s="34"/>
      <c r="N3" s="34"/>
      <c r="O3" s="34"/>
      <c r="P3" s="34"/>
      <c r="Q3" s="34"/>
      <c r="U3" s="70"/>
      <c r="W3" s="54" t="s">
        <v>140</v>
      </c>
    </row>
    <row r="4" spans="1:23" ht="21.75" customHeight="1">
      <c r="A4" s="196" t="s">
        <v>255</v>
      </c>
      <c r="B4" s="196" t="s">
        <v>150</v>
      </c>
      <c r="C4" s="196" t="s">
        <v>151</v>
      </c>
      <c r="D4" s="196" t="s">
        <v>256</v>
      </c>
      <c r="E4" s="171" t="s">
        <v>152</v>
      </c>
      <c r="F4" s="171" t="s">
        <v>153</v>
      </c>
      <c r="G4" s="171" t="s">
        <v>154</v>
      </c>
      <c r="H4" s="171" t="s">
        <v>155</v>
      </c>
      <c r="I4" s="173" t="s">
        <v>30</v>
      </c>
      <c r="J4" s="173" t="s">
        <v>257</v>
      </c>
      <c r="K4" s="173"/>
      <c r="L4" s="173"/>
      <c r="M4" s="173"/>
      <c r="N4" s="203" t="s">
        <v>157</v>
      </c>
      <c r="O4" s="203"/>
      <c r="P4" s="203"/>
      <c r="Q4" s="171" t="s">
        <v>36</v>
      </c>
      <c r="R4" s="135" t="s">
        <v>54</v>
      </c>
      <c r="S4" s="185"/>
      <c r="T4" s="185"/>
      <c r="U4" s="185"/>
      <c r="V4" s="185"/>
      <c r="W4" s="136"/>
    </row>
    <row r="5" spans="1:23" ht="21.75" customHeight="1">
      <c r="A5" s="197"/>
      <c r="B5" s="197"/>
      <c r="C5" s="197"/>
      <c r="D5" s="197"/>
      <c r="E5" s="192"/>
      <c r="F5" s="192"/>
      <c r="G5" s="192"/>
      <c r="H5" s="192"/>
      <c r="I5" s="173"/>
      <c r="J5" s="190" t="s">
        <v>33</v>
      </c>
      <c r="K5" s="190"/>
      <c r="L5" s="190" t="s">
        <v>34</v>
      </c>
      <c r="M5" s="190" t="s">
        <v>35</v>
      </c>
      <c r="N5" s="204" t="s">
        <v>33</v>
      </c>
      <c r="O5" s="204" t="s">
        <v>34</v>
      </c>
      <c r="P5" s="204" t="s">
        <v>35</v>
      </c>
      <c r="Q5" s="192"/>
      <c r="R5" s="171" t="s">
        <v>32</v>
      </c>
      <c r="S5" s="171" t="s">
        <v>43</v>
      </c>
      <c r="T5" s="171" t="s">
        <v>163</v>
      </c>
      <c r="U5" s="171" t="s">
        <v>39</v>
      </c>
      <c r="V5" s="171" t="s">
        <v>40</v>
      </c>
      <c r="W5" s="171" t="s">
        <v>41</v>
      </c>
    </row>
    <row r="6" spans="1:23" ht="40.5" customHeight="1">
      <c r="A6" s="198"/>
      <c r="B6" s="198"/>
      <c r="C6" s="198"/>
      <c r="D6" s="198"/>
      <c r="E6" s="177"/>
      <c r="F6" s="177"/>
      <c r="G6" s="177"/>
      <c r="H6" s="177"/>
      <c r="I6" s="173"/>
      <c r="J6" s="83" t="s">
        <v>32</v>
      </c>
      <c r="K6" s="83" t="s">
        <v>258</v>
      </c>
      <c r="L6" s="190"/>
      <c r="M6" s="190"/>
      <c r="N6" s="177"/>
      <c r="O6" s="177"/>
      <c r="P6" s="177"/>
      <c r="Q6" s="177"/>
      <c r="R6" s="177"/>
      <c r="S6" s="177"/>
      <c r="T6" s="177"/>
      <c r="U6" s="138"/>
      <c r="V6" s="177"/>
      <c r="W6" s="177"/>
    </row>
    <row r="7" spans="1:23" ht="15" customHeight="1">
      <c r="A7" s="39">
        <v>1</v>
      </c>
      <c r="B7" s="39">
        <v>2</v>
      </c>
      <c r="C7" s="39">
        <v>3</v>
      </c>
      <c r="D7" s="39">
        <v>4</v>
      </c>
      <c r="E7" s="39">
        <v>5</v>
      </c>
      <c r="F7" s="39">
        <v>6</v>
      </c>
      <c r="G7" s="39">
        <v>7</v>
      </c>
      <c r="H7" s="39">
        <v>8</v>
      </c>
      <c r="I7" s="88">
        <v>9</v>
      </c>
      <c r="J7" s="88">
        <v>10</v>
      </c>
      <c r="K7" s="88">
        <v>11</v>
      </c>
      <c r="L7" s="88">
        <v>12</v>
      </c>
      <c r="M7" s="88">
        <v>13</v>
      </c>
      <c r="N7" s="39">
        <v>14</v>
      </c>
      <c r="O7" s="39">
        <v>15</v>
      </c>
      <c r="P7" s="39">
        <v>16</v>
      </c>
      <c r="Q7" s="39">
        <v>17</v>
      </c>
      <c r="R7" s="39">
        <v>18</v>
      </c>
      <c r="S7" s="39">
        <v>19</v>
      </c>
      <c r="T7" s="39">
        <v>20</v>
      </c>
      <c r="U7" s="39">
        <v>21</v>
      </c>
      <c r="V7" s="39">
        <v>22</v>
      </c>
      <c r="W7" s="39">
        <v>23</v>
      </c>
    </row>
    <row r="8" spans="1:23" ht="32.85" customHeight="1">
      <c r="A8" s="14"/>
      <c r="B8" s="85"/>
      <c r="C8" s="14" t="s">
        <v>259</v>
      </c>
      <c r="D8" s="14"/>
      <c r="E8" s="14"/>
      <c r="F8" s="14"/>
      <c r="G8" s="14"/>
      <c r="H8" s="14"/>
      <c r="I8" s="89">
        <v>13800</v>
      </c>
      <c r="J8" s="89"/>
      <c r="K8" s="89"/>
      <c r="L8" s="89"/>
      <c r="M8" s="89"/>
      <c r="N8" s="89"/>
      <c r="O8" s="89">
        <v>13800</v>
      </c>
      <c r="P8" s="89"/>
      <c r="Q8" s="89"/>
      <c r="R8" s="89"/>
      <c r="S8" s="89"/>
      <c r="T8" s="89"/>
      <c r="U8" s="26"/>
      <c r="V8" s="89"/>
      <c r="W8" s="89"/>
    </row>
    <row r="9" spans="1:23" ht="32.85" customHeight="1">
      <c r="A9" s="14" t="s">
        <v>260</v>
      </c>
      <c r="B9" s="85" t="s">
        <v>261</v>
      </c>
      <c r="C9" s="14" t="s">
        <v>259</v>
      </c>
      <c r="D9" s="14" t="s">
        <v>45</v>
      </c>
      <c r="E9" s="14" t="s">
        <v>105</v>
      </c>
      <c r="F9" s="14" t="s">
        <v>102</v>
      </c>
      <c r="G9" s="14" t="s">
        <v>244</v>
      </c>
      <c r="H9" s="14" t="s">
        <v>245</v>
      </c>
      <c r="I9" s="89">
        <v>13800</v>
      </c>
      <c r="J9" s="89"/>
      <c r="K9" s="89"/>
      <c r="L9" s="89"/>
      <c r="M9" s="89"/>
      <c r="N9" s="89"/>
      <c r="O9" s="89">
        <v>13800</v>
      </c>
      <c r="P9" s="89"/>
      <c r="Q9" s="89"/>
      <c r="R9" s="89"/>
      <c r="S9" s="89"/>
      <c r="T9" s="89"/>
      <c r="U9" s="26"/>
      <c r="V9" s="89"/>
      <c r="W9" s="89"/>
    </row>
    <row r="10" spans="1:23" ht="32.85" customHeight="1">
      <c r="A10" s="14"/>
      <c r="B10" s="14"/>
      <c r="C10" s="14" t="s">
        <v>262</v>
      </c>
      <c r="D10" s="14"/>
      <c r="E10" s="14"/>
      <c r="F10" s="14"/>
      <c r="G10" s="14"/>
      <c r="H10" s="14"/>
      <c r="I10" s="89">
        <v>1030000</v>
      </c>
      <c r="J10" s="89">
        <v>1030000</v>
      </c>
      <c r="K10" s="89"/>
      <c r="L10" s="89"/>
      <c r="M10" s="89"/>
      <c r="N10" s="89"/>
      <c r="O10" s="89"/>
      <c r="P10" s="89"/>
      <c r="Q10" s="89"/>
      <c r="R10" s="89"/>
      <c r="S10" s="89"/>
      <c r="T10" s="89"/>
      <c r="U10" s="26"/>
      <c r="V10" s="89"/>
      <c r="W10" s="89"/>
    </row>
    <row r="11" spans="1:23" ht="32.85" customHeight="1">
      <c r="A11" s="14" t="s">
        <v>263</v>
      </c>
      <c r="B11" s="85" t="s">
        <v>264</v>
      </c>
      <c r="C11" s="14" t="s">
        <v>262</v>
      </c>
      <c r="D11" s="14" t="s">
        <v>45</v>
      </c>
      <c r="E11" s="14" t="s">
        <v>95</v>
      </c>
      <c r="F11" s="14" t="s">
        <v>96</v>
      </c>
      <c r="G11" s="14" t="s">
        <v>209</v>
      </c>
      <c r="H11" s="14" t="s">
        <v>210</v>
      </c>
      <c r="I11" s="89">
        <v>1030000</v>
      </c>
      <c r="J11" s="89">
        <v>1030000</v>
      </c>
      <c r="K11" s="89"/>
      <c r="L11" s="89"/>
      <c r="M11" s="89"/>
      <c r="N11" s="89"/>
      <c r="O11" s="89"/>
      <c r="P11" s="89"/>
      <c r="Q11" s="89"/>
      <c r="R11" s="89"/>
      <c r="S11" s="89"/>
      <c r="T11" s="89"/>
      <c r="U11" s="26"/>
      <c r="V11" s="89"/>
      <c r="W11" s="89"/>
    </row>
    <row r="12" spans="1:23" ht="32.85" customHeight="1">
      <c r="A12" s="14"/>
      <c r="B12" s="14"/>
      <c r="C12" s="14" t="s">
        <v>265</v>
      </c>
      <c r="D12" s="14"/>
      <c r="E12" s="14"/>
      <c r="F12" s="14"/>
      <c r="G12" s="14"/>
      <c r="H12" s="14"/>
      <c r="I12" s="89">
        <v>11511246.25</v>
      </c>
      <c r="J12" s="89"/>
      <c r="K12" s="89"/>
      <c r="L12" s="89"/>
      <c r="M12" s="89"/>
      <c r="N12" s="89"/>
      <c r="O12" s="89"/>
      <c r="P12" s="89"/>
      <c r="Q12" s="89"/>
      <c r="R12" s="89">
        <v>11511246.25</v>
      </c>
      <c r="S12" s="89"/>
      <c r="T12" s="89"/>
      <c r="U12" s="26"/>
      <c r="V12" s="89"/>
      <c r="W12" s="89">
        <v>11511246.25</v>
      </c>
    </row>
    <row r="13" spans="1:23" ht="32.85" customHeight="1">
      <c r="A13" s="14" t="s">
        <v>266</v>
      </c>
      <c r="B13" s="85" t="s">
        <v>267</v>
      </c>
      <c r="C13" s="14" t="s">
        <v>265</v>
      </c>
      <c r="D13" s="14" t="s">
        <v>45</v>
      </c>
      <c r="E13" s="14" t="s">
        <v>95</v>
      </c>
      <c r="F13" s="14" t="s">
        <v>96</v>
      </c>
      <c r="G13" s="14" t="s">
        <v>201</v>
      </c>
      <c r="H13" s="14" t="s">
        <v>202</v>
      </c>
      <c r="I13" s="89">
        <v>55632</v>
      </c>
      <c r="J13" s="89"/>
      <c r="K13" s="89"/>
      <c r="L13" s="89"/>
      <c r="M13" s="89"/>
      <c r="N13" s="89"/>
      <c r="O13" s="89"/>
      <c r="P13" s="89"/>
      <c r="Q13" s="89"/>
      <c r="R13" s="89">
        <v>55632</v>
      </c>
      <c r="S13" s="89"/>
      <c r="T13" s="89"/>
      <c r="U13" s="26"/>
      <c r="V13" s="89"/>
      <c r="W13" s="89">
        <v>55632</v>
      </c>
    </row>
    <row r="14" spans="1:23" ht="32.85" customHeight="1">
      <c r="A14" s="14" t="s">
        <v>266</v>
      </c>
      <c r="B14" s="85" t="s">
        <v>267</v>
      </c>
      <c r="C14" s="14" t="s">
        <v>265</v>
      </c>
      <c r="D14" s="14" t="s">
        <v>45</v>
      </c>
      <c r="E14" s="14" t="s">
        <v>95</v>
      </c>
      <c r="F14" s="14" t="s">
        <v>96</v>
      </c>
      <c r="G14" s="14" t="s">
        <v>236</v>
      </c>
      <c r="H14" s="14" t="s">
        <v>237</v>
      </c>
      <c r="I14" s="89">
        <v>80000</v>
      </c>
      <c r="J14" s="89"/>
      <c r="K14" s="89"/>
      <c r="L14" s="89"/>
      <c r="M14" s="89"/>
      <c r="N14" s="89"/>
      <c r="O14" s="89"/>
      <c r="P14" s="89"/>
      <c r="Q14" s="89"/>
      <c r="R14" s="89">
        <v>80000</v>
      </c>
      <c r="S14" s="89"/>
      <c r="T14" s="89"/>
      <c r="U14" s="26"/>
      <c r="V14" s="89"/>
      <c r="W14" s="89">
        <v>80000</v>
      </c>
    </row>
    <row r="15" spans="1:23" ht="32.85" customHeight="1">
      <c r="A15" s="14" t="s">
        <v>266</v>
      </c>
      <c r="B15" s="85" t="s">
        <v>267</v>
      </c>
      <c r="C15" s="14" t="s">
        <v>265</v>
      </c>
      <c r="D15" s="14" t="s">
        <v>45</v>
      </c>
      <c r="E15" s="14" t="s">
        <v>95</v>
      </c>
      <c r="F15" s="14" t="s">
        <v>96</v>
      </c>
      <c r="G15" s="14" t="s">
        <v>203</v>
      </c>
      <c r="H15" s="14" t="s">
        <v>204</v>
      </c>
      <c r="I15" s="89">
        <v>25000</v>
      </c>
      <c r="J15" s="89"/>
      <c r="K15" s="89"/>
      <c r="L15" s="89"/>
      <c r="M15" s="89"/>
      <c r="N15" s="89"/>
      <c r="O15" s="89"/>
      <c r="P15" s="89"/>
      <c r="Q15" s="89"/>
      <c r="R15" s="89">
        <v>25000</v>
      </c>
      <c r="S15" s="89"/>
      <c r="T15" s="89"/>
      <c r="U15" s="26"/>
      <c r="V15" s="89"/>
      <c r="W15" s="89">
        <v>25000</v>
      </c>
    </row>
    <row r="16" spans="1:23" ht="32.85" customHeight="1">
      <c r="A16" s="14" t="s">
        <v>266</v>
      </c>
      <c r="B16" s="85" t="s">
        <v>267</v>
      </c>
      <c r="C16" s="14" t="s">
        <v>265</v>
      </c>
      <c r="D16" s="14" t="s">
        <v>45</v>
      </c>
      <c r="E16" s="14" t="s">
        <v>95</v>
      </c>
      <c r="F16" s="14" t="s">
        <v>96</v>
      </c>
      <c r="G16" s="14" t="s">
        <v>205</v>
      </c>
      <c r="H16" s="14" t="s">
        <v>206</v>
      </c>
      <c r="I16" s="89">
        <v>40000</v>
      </c>
      <c r="J16" s="89"/>
      <c r="K16" s="89"/>
      <c r="L16" s="89"/>
      <c r="M16" s="89"/>
      <c r="N16" s="89"/>
      <c r="O16" s="89"/>
      <c r="P16" s="89"/>
      <c r="Q16" s="89"/>
      <c r="R16" s="89">
        <v>40000</v>
      </c>
      <c r="S16" s="89"/>
      <c r="T16" s="89"/>
      <c r="U16" s="26"/>
      <c r="V16" s="89"/>
      <c r="W16" s="89">
        <v>40000</v>
      </c>
    </row>
    <row r="17" spans="1:23" ht="32.85" customHeight="1">
      <c r="A17" s="14" t="s">
        <v>266</v>
      </c>
      <c r="B17" s="85" t="s">
        <v>267</v>
      </c>
      <c r="C17" s="14" t="s">
        <v>265</v>
      </c>
      <c r="D17" s="14" t="s">
        <v>45</v>
      </c>
      <c r="E17" s="14" t="s">
        <v>95</v>
      </c>
      <c r="F17" s="14" t="s">
        <v>96</v>
      </c>
      <c r="G17" s="14" t="s">
        <v>207</v>
      </c>
      <c r="H17" s="14" t="s">
        <v>208</v>
      </c>
      <c r="I17" s="89">
        <v>22000</v>
      </c>
      <c r="J17" s="89"/>
      <c r="K17" s="89"/>
      <c r="L17" s="89"/>
      <c r="M17" s="89"/>
      <c r="N17" s="89"/>
      <c r="O17" s="89"/>
      <c r="P17" s="89"/>
      <c r="Q17" s="89"/>
      <c r="R17" s="89">
        <v>22000</v>
      </c>
      <c r="S17" s="89"/>
      <c r="T17" s="89"/>
      <c r="U17" s="26"/>
      <c r="V17" s="89"/>
      <c r="W17" s="89">
        <v>22000</v>
      </c>
    </row>
    <row r="18" spans="1:23" ht="32.85" customHeight="1">
      <c r="A18" s="14" t="s">
        <v>266</v>
      </c>
      <c r="B18" s="85" t="s">
        <v>267</v>
      </c>
      <c r="C18" s="14" t="s">
        <v>265</v>
      </c>
      <c r="D18" s="14" t="s">
        <v>45</v>
      </c>
      <c r="E18" s="14" t="s">
        <v>95</v>
      </c>
      <c r="F18" s="14" t="s">
        <v>96</v>
      </c>
      <c r="G18" s="14" t="s">
        <v>240</v>
      </c>
      <c r="H18" s="14" t="s">
        <v>241</v>
      </c>
      <c r="I18" s="89">
        <v>1294600</v>
      </c>
      <c r="J18" s="89"/>
      <c r="K18" s="89"/>
      <c r="L18" s="89"/>
      <c r="M18" s="89"/>
      <c r="N18" s="89"/>
      <c r="O18" s="89"/>
      <c r="P18" s="89"/>
      <c r="Q18" s="89"/>
      <c r="R18" s="89">
        <v>1294600</v>
      </c>
      <c r="S18" s="89"/>
      <c r="T18" s="89"/>
      <c r="U18" s="26"/>
      <c r="V18" s="89"/>
      <c r="W18" s="89">
        <v>1294600</v>
      </c>
    </row>
    <row r="19" spans="1:23" ht="32.85" customHeight="1">
      <c r="A19" s="14" t="s">
        <v>266</v>
      </c>
      <c r="B19" s="85" t="s">
        <v>267</v>
      </c>
      <c r="C19" s="14" t="s">
        <v>265</v>
      </c>
      <c r="D19" s="14" t="s">
        <v>45</v>
      </c>
      <c r="E19" s="14" t="s">
        <v>95</v>
      </c>
      <c r="F19" s="14" t="s">
        <v>96</v>
      </c>
      <c r="G19" s="14" t="s">
        <v>209</v>
      </c>
      <c r="H19" s="14" t="s">
        <v>210</v>
      </c>
      <c r="I19" s="89">
        <v>407913</v>
      </c>
      <c r="J19" s="89"/>
      <c r="K19" s="89"/>
      <c r="L19" s="89"/>
      <c r="M19" s="89"/>
      <c r="N19" s="89"/>
      <c r="O19" s="89"/>
      <c r="P19" s="89"/>
      <c r="Q19" s="89"/>
      <c r="R19" s="89">
        <v>407913</v>
      </c>
      <c r="S19" s="89"/>
      <c r="T19" s="89"/>
      <c r="U19" s="26"/>
      <c r="V19" s="89"/>
      <c r="W19" s="89">
        <v>407913</v>
      </c>
    </row>
    <row r="20" spans="1:23" ht="32.85" customHeight="1">
      <c r="A20" s="14" t="s">
        <v>266</v>
      </c>
      <c r="B20" s="85" t="s">
        <v>267</v>
      </c>
      <c r="C20" s="14" t="s">
        <v>265</v>
      </c>
      <c r="D20" s="14" t="s">
        <v>45</v>
      </c>
      <c r="E20" s="14" t="s">
        <v>95</v>
      </c>
      <c r="F20" s="14" t="s">
        <v>96</v>
      </c>
      <c r="G20" s="14" t="s">
        <v>211</v>
      </c>
      <c r="H20" s="14" t="s">
        <v>212</v>
      </c>
      <c r="I20" s="89">
        <v>2481000</v>
      </c>
      <c r="J20" s="89"/>
      <c r="K20" s="89"/>
      <c r="L20" s="89"/>
      <c r="M20" s="89"/>
      <c r="N20" s="89"/>
      <c r="O20" s="89"/>
      <c r="P20" s="89"/>
      <c r="Q20" s="89"/>
      <c r="R20" s="89">
        <v>2481000</v>
      </c>
      <c r="S20" s="89"/>
      <c r="T20" s="89"/>
      <c r="U20" s="26"/>
      <c r="V20" s="89"/>
      <c r="W20" s="89">
        <v>2481000</v>
      </c>
    </row>
    <row r="21" spans="1:23" ht="32.85" customHeight="1">
      <c r="A21" s="14" t="s">
        <v>266</v>
      </c>
      <c r="B21" s="85" t="s">
        <v>267</v>
      </c>
      <c r="C21" s="14" t="s">
        <v>265</v>
      </c>
      <c r="D21" s="14" t="s">
        <v>45</v>
      </c>
      <c r="E21" s="14" t="s">
        <v>95</v>
      </c>
      <c r="F21" s="14" t="s">
        <v>96</v>
      </c>
      <c r="G21" s="14" t="s">
        <v>213</v>
      </c>
      <c r="H21" s="14" t="s">
        <v>214</v>
      </c>
      <c r="I21" s="89">
        <v>13040</v>
      </c>
      <c r="J21" s="89"/>
      <c r="K21" s="89"/>
      <c r="L21" s="89"/>
      <c r="M21" s="89"/>
      <c r="N21" s="89"/>
      <c r="O21" s="89"/>
      <c r="P21" s="89"/>
      <c r="Q21" s="89"/>
      <c r="R21" s="89">
        <v>13040</v>
      </c>
      <c r="S21" s="89"/>
      <c r="T21" s="89"/>
      <c r="U21" s="26"/>
      <c r="V21" s="89"/>
      <c r="W21" s="89">
        <v>13040</v>
      </c>
    </row>
    <row r="22" spans="1:23" ht="32.85" customHeight="1">
      <c r="A22" s="14" t="s">
        <v>266</v>
      </c>
      <c r="B22" s="85" t="s">
        <v>267</v>
      </c>
      <c r="C22" s="14" t="s">
        <v>265</v>
      </c>
      <c r="D22" s="14" t="s">
        <v>45</v>
      </c>
      <c r="E22" s="14" t="s">
        <v>95</v>
      </c>
      <c r="F22" s="14" t="s">
        <v>96</v>
      </c>
      <c r="G22" s="14" t="s">
        <v>215</v>
      </c>
      <c r="H22" s="14" t="s">
        <v>216</v>
      </c>
      <c r="I22" s="89">
        <v>1634640</v>
      </c>
      <c r="J22" s="89"/>
      <c r="K22" s="89"/>
      <c r="L22" s="89"/>
      <c r="M22" s="89"/>
      <c r="N22" s="89"/>
      <c r="O22" s="89"/>
      <c r="P22" s="89"/>
      <c r="Q22" s="89"/>
      <c r="R22" s="89">
        <v>1634640</v>
      </c>
      <c r="S22" s="89"/>
      <c r="T22" s="89"/>
      <c r="U22" s="26"/>
      <c r="V22" s="89"/>
      <c r="W22" s="89">
        <v>1634640</v>
      </c>
    </row>
    <row r="23" spans="1:23" ht="32.85" customHeight="1">
      <c r="A23" s="14" t="s">
        <v>266</v>
      </c>
      <c r="B23" s="85" t="s">
        <v>267</v>
      </c>
      <c r="C23" s="14" t="s">
        <v>265</v>
      </c>
      <c r="D23" s="14" t="s">
        <v>45</v>
      </c>
      <c r="E23" s="14" t="s">
        <v>95</v>
      </c>
      <c r="F23" s="14" t="s">
        <v>96</v>
      </c>
      <c r="G23" s="14" t="s">
        <v>244</v>
      </c>
      <c r="H23" s="14" t="s">
        <v>245</v>
      </c>
      <c r="I23" s="89">
        <v>4113760</v>
      </c>
      <c r="J23" s="89"/>
      <c r="K23" s="89"/>
      <c r="L23" s="89"/>
      <c r="M23" s="89"/>
      <c r="N23" s="89"/>
      <c r="O23" s="89"/>
      <c r="P23" s="89"/>
      <c r="Q23" s="89"/>
      <c r="R23" s="89">
        <v>4113760</v>
      </c>
      <c r="S23" s="89"/>
      <c r="T23" s="89"/>
      <c r="U23" s="26"/>
      <c r="V23" s="89"/>
      <c r="W23" s="89">
        <v>4113760</v>
      </c>
    </row>
    <row r="24" spans="1:23" ht="32.85" customHeight="1">
      <c r="A24" s="14" t="s">
        <v>266</v>
      </c>
      <c r="B24" s="85" t="s">
        <v>267</v>
      </c>
      <c r="C24" s="14" t="s">
        <v>265</v>
      </c>
      <c r="D24" s="14" t="s">
        <v>45</v>
      </c>
      <c r="E24" s="14" t="s">
        <v>95</v>
      </c>
      <c r="F24" s="14" t="s">
        <v>96</v>
      </c>
      <c r="G24" s="14" t="s">
        <v>199</v>
      </c>
      <c r="H24" s="14" t="s">
        <v>200</v>
      </c>
      <c r="I24" s="89">
        <v>713886.25</v>
      </c>
      <c r="J24" s="89"/>
      <c r="K24" s="89"/>
      <c r="L24" s="89"/>
      <c r="M24" s="89"/>
      <c r="N24" s="89"/>
      <c r="O24" s="89"/>
      <c r="P24" s="89"/>
      <c r="Q24" s="89"/>
      <c r="R24" s="89">
        <v>713886.25</v>
      </c>
      <c r="S24" s="89"/>
      <c r="T24" s="89"/>
      <c r="U24" s="26"/>
      <c r="V24" s="89"/>
      <c r="W24" s="89">
        <v>713886.25</v>
      </c>
    </row>
    <row r="25" spans="1:23" ht="32.85" customHeight="1">
      <c r="A25" s="14" t="s">
        <v>266</v>
      </c>
      <c r="B25" s="85" t="s">
        <v>267</v>
      </c>
      <c r="C25" s="14" t="s">
        <v>265</v>
      </c>
      <c r="D25" s="14" t="s">
        <v>45</v>
      </c>
      <c r="E25" s="14" t="s">
        <v>95</v>
      </c>
      <c r="F25" s="14" t="s">
        <v>96</v>
      </c>
      <c r="G25" s="14" t="s">
        <v>248</v>
      </c>
      <c r="H25" s="14" t="s">
        <v>249</v>
      </c>
      <c r="I25" s="89">
        <v>52800</v>
      </c>
      <c r="J25" s="89"/>
      <c r="K25" s="89"/>
      <c r="L25" s="89"/>
      <c r="M25" s="89"/>
      <c r="N25" s="89"/>
      <c r="O25" s="89"/>
      <c r="P25" s="89"/>
      <c r="Q25" s="89"/>
      <c r="R25" s="89">
        <v>52800</v>
      </c>
      <c r="S25" s="89"/>
      <c r="T25" s="89"/>
      <c r="U25" s="26"/>
      <c r="V25" s="89"/>
      <c r="W25" s="89">
        <v>52800</v>
      </c>
    </row>
    <row r="26" spans="1:23" ht="32.85" customHeight="1">
      <c r="A26" s="14" t="s">
        <v>266</v>
      </c>
      <c r="B26" s="85" t="s">
        <v>267</v>
      </c>
      <c r="C26" s="14" t="s">
        <v>265</v>
      </c>
      <c r="D26" s="14" t="s">
        <v>45</v>
      </c>
      <c r="E26" s="14" t="s">
        <v>95</v>
      </c>
      <c r="F26" s="14" t="s">
        <v>96</v>
      </c>
      <c r="G26" s="14" t="s">
        <v>268</v>
      </c>
      <c r="H26" s="14" t="s">
        <v>269</v>
      </c>
      <c r="I26" s="89">
        <v>576975</v>
      </c>
      <c r="J26" s="89"/>
      <c r="K26" s="89"/>
      <c r="L26" s="89"/>
      <c r="M26" s="89"/>
      <c r="N26" s="89"/>
      <c r="O26" s="89"/>
      <c r="P26" s="89"/>
      <c r="Q26" s="89"/>
      <c r="R26" s="89">
        <v>576975</v>
      </c>
      <c r="S26" s="89"/>
      <c r="T26" s="89"/>
      <c r="U26" s="26"/>
      <c r="V26" s="89"/>
      <c r="W26" s="89">
        <v>576975</v>
      </c>
    </row>
    <row r="27" spans="1:23" ht="32.85" customHeight="1">
      <c r="A27" s="14"/>
      <c r="B27" s="14"/>
      <c r="C27" s="14" t="s">
        <v>270</v>
      </c>
      <c r="D27" s="14"/>
      <c r="E27" s="14"/>
      <c r="F27" s="14"/>
      <c r="G27" s="14"/>
      <c r="H27" s="14"/>
      <c r="I27" s="89">
        <v>400000</v>
      </c>
      <c r="J27" s="89"/>
      <c r="K27" s="89"/>
      <c r="L27" s="89"/>
      <c r="M27" s="89"/>
      <c r="N27" s="89"/>
      <c r="O27" s="89"/>
      <c r="P27" s="89"/>
      <c r="Q27" s="89"/>
      <c r="R27" s="89">
        <v>400000</v>
      </c>
      <c r="S27" s="89"/>
      <c r="T27" s="89"/>
      <c r="U27" s="26"/>
      <c r="V27" s="89"/>
      <c r="W27" s="89">
        <v>400000</v>
      </c>
    </row>
    <row r="28" spans="1:23" ht="32.85" customHeight="1">
      <c r="A28" s="14" t="s">
        <v>271</v>
      </c>
      <c r="B28" s="85" t="s">
        <v>272</v>
      </c>
      <c r="C28" s="14" t="s">
        <v>270</v>
      </c>
      <c r="D28" s="14" t="s">
        <v>45</v>
      </c>
      <c r="E28" s="14" t="s">
        <v>114</v>
      </c>
      <c r="F28" s="14" t="s">
        <v>59</v>
      </c>
      <c r="G28" s="14" t="s">
        <v>233</v>
      </c>
      <c r="H28" s="14" t="s">
        <v>232</v>
      </c>
      <c r="I28" s="89">
        <v>400000</v>
      </c>
      <c r="J28" s="89"/>
      <c r="K28" s="89"/>
      <c r="L28" s="89"/>
      <c r="M28" s="89"/>
      <c r="N28" s="89"/>
      <c r="O28" s="89"/>
      <c r="P28" s="89"/>
      <c r="Q28" s="89"/>
      <c r="R28" s="89">
        <v>400000</v>
      </c>
      <c r="S28" s="89"/>
      <c r="T28" s="89"/>
      <c r="U28" s="26"/>
      <c r="V28" s="89"/>
      <c r="W28" s="89">
        <v>400000</v>
      </c>
    </row>
    <row r="29" spans="1:23" ht="32.85" customHeight="1">
      <c r="A29" s="14"/>
      <c r="B29" s="14"/>
      <c r="C29" s="14" t="s">
        <v>273</v>
      </c>
      <c r="D29" s="14"/>
      <c r="E29" s="14"/>
      <c r="F29" s="14"/>
      <c r="G29" s="14"/>
      <c r="H29" s="14"/>
      <c r="I29" s="89">
        <v>70000</v>
      </c>
      <c r="J29" s="89">
        <v>70000</v>
      </c>
      <c r="K29" s="89">
        <v>70000</v>
      </c>
      <c r="L29" s="89"/>
      <c r="M29" s="89"/>
      <c r="N29" s="89"/>
      <c r="O29" s="89"/>
      <c r="P29" s="89"/>
      <c r="Q29" s="89"/>
      <c r="R29" s="89"/>
      <c r="S29" s="89"/>
      <c r="T29" s="89"/>
      <c r="U29" s="26"/>
      <c r="V29" s="89"/>
      <c r="W29" s="89"/>
    </row>
    <row r="30" spans="1:23" ht="32.85" customHeight="1">
      <c r="A30" s="14" t="s">
        <v>263</v>
      </c>
      <c r="B30" s="85" t="s">
        <v>274</v>
      </c>
      <c r="C30" s="14" t="s">
        <v>273</v>
      </c>
      <c r="D30" s="14" t="s">
        <v>45</v>
      </c>
      <c r="E30" s="14" t="s">
        <v>95</v>
      </c>
      <c r="F30" s="14" t="s">
        <v>96</v>
      </c>
      <c r="G30" s="14" t="s">
        <v>275</v>
      </c>
      <c r="H30" s="14" t="s">
        <v>276</v>
      </c>
      <c r="I30" s="89">
        <v>70000</v>
      </c>
      <c r="J30" s="89">
        <v>70000</v>
      </c>
      <c r="K30" s="89">
        <v>70000</v>
      </c>
      <c r="L30" s="89"/>
      <c r="M30" s="89"/>
      <c r="N30" s="89"/>
      <c r="O30" s="89"/>
      <c r="P30" s="89"/>
      <c r="Q30" s="89"/>
      <c r="R30" s="89"/>
      <c r="S30" s="89"/>
      <c r="T30" s="89"/>
      <c r="U30" s="26"/>
      <c r="V30" s="89"/>
      <c r="W30" s="89"/>
    </row>
    <row r="31" spans="1:23" ht="32.85" customHeight="1">
      <c r="A31" s="14"/>
      <c r="B31" s="14"/>
      <c r="C31" s="14" t="s">
        <v>277</v>
      </c>
      <c r="D31" s="14"/>
      <c r="E31" s="14"/>
      <c r="F31" s="14"/>
      <c r="G31" s="14"/>
      <c r="H31" s="14"/>
      <c r="I31" s="89">
        <v>1075800</v>
      </c>
      <c r="J31" s="89">
        <v>940000</v>
      </c>
      <c r="K31" s="89">
        <v>940000</v>
      </c>
      <c r="L31" s="89"/>
      <c r="M31" s="89"/>
      <c r="N31" s="89">
        <v>135800</v>
      </c>
      <c r="O31" s="89"/>
      <c r="P31" s="89"/>
      <c r="Q31" s="89"/>
      <c r="R31" s="89"/>
      <c r="S31" s="89"/>
      <c r="T31" s="89"/>
      <c r="U31" s="26"/>
      <c r="V31" s="89"/>
      <c r="W31" s="89"/>
    </row>
    <row r="32" spans="1:23" ht="32.85" customHeight="1">
      <c r="A32" s="14" t="s">
        <v>263</v>
      </c>
      <c r="B32" s="85" t="s">
        <v>278</v>
      </c>
      <c r="C32" s="14" t="s">
        <v>277</v>
      </c>
      <c r="D32" s="14" t="s">
        <v>45</v>
      </c>
      <c r="E32" s="14" t="s">
        <v>95</v>
      </c>
      <c r="F32" s="14" t="s">
        <v>96</v>
      </c>
      <c r="G32" s="14" t="s">
        <v>209</v>
      </c>
      <c r="H32" s="14" t="s">
        <v>210</v>
      </c>
      <c r="I32" s="89">
        <v>116300</v>
      </c>
      <c r="J32" s="89">
        <v>116300</v>
      </c>
      <c r="K32" s="89">
        <v>116300</v>
      </c>
      <c r="L32" s="89"/>
      <c r="M32" s="89"/>
      <c r="N32" s="89"/>
      <c r="O32" s="89"/>
      <c r="P32" s="89"/>
      <c r="Q32" s="89"/>
      <c r="R32" s="89"/>
      <c r="S32" s="89"/>
      <c r="T32" s="89"/>
      <c r="U32" s="26"/>
      <c r="V32" s="89"/>
      <c r="W32" s="89"/>
    </row>
    <row r="33" spans="1:23" ht="32.85" customHeight="1">
      <c r="A33" s="14" t="s">
        <v>263</v>
      </c>
      <c r="B33" s="85" t="s">
        <v>278</v>
      </c>
      <c r="C33" s="14" t="s">
        <v>277</v>
      </c>
      <c r="D33" s="14" t="s">
        <v>45</v>
      </c>
      <c r="E33" s="14" t="s">
        <v>95</v>
      </c>
      <c r="F33" s="14" t="s">
        <v>96</v>
      </c>
      <c r="G33" s="14" t="s">
        <v>215</v>
      </c>
      <c r="H33" s="14" t="s">
        <v>216</v>
      </c>
      <c r="I33" s="89">
        <v>110000</v>
      </c>
      <c r="J33" s="89">
        <v>110000</v>
      </c>
      <c r="K33" s="89">
        <v>110000</v>
      </c>
      <c r="L33" s="89"/>
      <c r="M33" s="89"/>
      <c r="N33" s="89"/>
      <c r="O33" s="89"/>
      <c r="P33" s="89"/>
      <c r="Q33" s="89"/>
      <c r="R33" s="89"/>
      <c r="S33" s="89"/>
      <c r="T33" s="89"/>
      <c r="U33" s="26"/>
      <c r="V33" s="89"/>
      <c r="W33" s="89"/>
    </row>
    <row r="34" spans="1:23" ht="32.85" customHeight="1">
      <c r="A34" s="14" t="s">
        <v>263</v>
      </c>
      <c r="B34" s="85" t="s">
        <v>278</v>
      </c>
      <c r="C34" s="14" t="s">
        <v>277</v>
      </c>
      <c r="D34" s="14" t="s">
        <v>45</v>
      </c>
      <c r="E34" s="14" t="s">
        <v>95</v>
      </c>
      <c r="F34" s="14" t="s">
        <v>96</v>
      </c>
      <c r="G34" s="14" t="s">
        <v>244</v>
      </c>
      <c r="H34" s="14" t="s">
        <v>245</v>
      </c>
      <c r="I34" s="89">
        <v>849500</v>
      </c>
      <c r="J34" s="89">
        <v>713700</v>
      </c>
      <c r="K34" s="89">
        <v>713700</v>
      </c>
      <c r="L34" s="89"/>
      <c r="M34" s="89"/>
      <c r="N34" s="89">
        <v>135800</v>
      </c>
      <c r="O34" s="89"/>
      <c r="P34" s="89"/>
      <c r="Q34" s="89"/>
      <c r="R34" s="89"/>
      <c r="S34" s="89"/>
      <c r="T34" s="89"/>
      <c r="U34" s="26"/>
      <c r="V34" s="89"/>
      <c r="W34" s="89"/>
    </row>
    <row r="35" spans="1:23" ht="32.85" customHeight="1">
      <c r="A35" s="14"/>
      <c r="B35" s="14"/>
      <c r="C35" s="14" t="s">
        <v>279</v>
      </c>
      <c r="D35" s="14"/>
      <c r="E35" s="14"/>
      <c r="F35" s="14"/>
      <c r="G35" s="14"/>
      <c r="H35" s="14"/>
      <c r="I35" s="89">
        <v>73400</v>
      </c>
      <c r="J35" s="89">
        <v>73400</v>
      </c>
      <c r="K35" s="89">
        <v>73400</v>
      </c>
      <c r="L35" s="89"/>
      <c r="M35" s="89"/>
      <c r="N35" s="89"/>
      <c r="O35" s="89"/>
      <c r="P35" s="89"/>
      <c r="Q35" s="89"/>
      <c r="R35" s="89"/>
      <c r="S35" s="89"/>
      <c r="T35" s="89"/>
      <c r="U35" s="26"/>
      <c r="V35" s="89"/>
      <c r="W35" s="89"/>
    </row>
    <row r="36" spans="1:23" ht="32.85" customHeight="1">
      <c r="A36" s="14" t="s">
        <v>263</v>
      </c>
      <c r="B36" s="85" t="s">
        <v>280</v>
      </c>
      <c r="C36" s="14" t="s">
        <v>279</v>
      </c>
      <c r="D36" s="14" t="s">
        <v>45</v>
      </c>
      <c r="E36" s="14" t="s">
        <v>93</v>
      </c>
      <c r="F36" s="14" t="s">
        <v>94</v>
      </c>
      <c r="G36" s="14" t="s">
        <v>248</v>
      </c>
      <c r="H36" s="14" t="s">
        <v>249</v>
      </c>
      <c r="I36" s="89">
        <v>73400</v>
      </c>
      <c r="J36" s="89">
        <v>73400</v>
      </c>
      <c r="K36" s="89">
        <v>73400</v>
      </c>
      <c r="L36" s="89"/>
      <c r="M36" s="89"/>
      <c r="N36" s="89"/>
      <c r="O36" s="89"/>
      <c r="P36" s="89"/>
      <c r="Q36" s="89"/>
      <c r="R36" s="89"/>
      <c r="S36" s="89"/>
      <c r="T36" s="89"/>
      <c r="U36" s="26"/>
      <c r="V36" s="89"/>
      <c r="W36" s="89"/>
    </row>
    <row r="37" spans="1:23" ht="32.85" customHeight="1">
      <c r="A37" s="14"/>
      <c r="B37" s="14"/>
      <c r="C37" s="14" t="s">
        <v>281</v>
      </c>
      <c r="D37" s="14"/>
      <c r="E37" s="14"/>
      <c r="F37" s="14"/>
      <c r="G37" s="14"/>
      <c r="H37" s="14"/>
      <c r="I37" s="89">
        <v>94000</v>
      </c>
      <c r="J37" s="89">
        <v>94000</v>
      </c>
      <c r="K37" s="89">
        <v>94000</v>
      </c>
      <c r="L37" s="89"/>
      <c r="M37" s="89"/>
      <c r="N37" s="89"/>
      <c r="O37" s="89"/>
      <c r="P37" s="89"/>
      <c r="Q37" s="89"/>
      <c r="R37" s="89"/>
      <c r="S37" s="89"/>
      <c r="T37" s="89"/>
      <c r="U37" s="26"/>
      <c r="V37" s="89"/>
      <c r="W37" s="89"/>
    </row>
    <row r="38" spans="1:23" ht="32.85" customHeight="1">
      <c r="A38" s="14" t="s">
        <v>282</v>
      </c>
      <c r="B38" s="85" t="s">
        <v>283</v>
      </c>
      <c r="C38" s="14" t="s">
        <v>281</v>
      </c>
      <c r="D38" s="14" t="s">
        <v>45</v>
      </c>
      <c r="E38" s="14" t="s">
        <v>95</v>
      </c>
      <c r="F38" s="14" t="s">
        <v>96</v>
      </c>
      <c r="G38" s="14" t="s">
        <v>284</v>
      </c>
      <c r="H38" s="14" t="s">
        <v>285</v>
      </c>
      <c r="I38" s="89">
        <v>94000</v>
      </c>
      <c r="J38" s="89">
        <v>94000</v>
      </c>
      <c r="K38" s="89">
        <v>94000</v>
      </c>
      <c r="L38" s="89"/>
      <c r="M38" s="89"/>
      <c r="N38" s="89"/>
      <c r="O38" s="89"/>
      <c r="P38" s="89"/>
      <c r="Q38" s="89"/>
      <c r="R38" s="89"/>
      <c r="S38" s="89"/>
      <c r="T38" s="89"/>
      <c r="U38" s="26"/>
      <c r="V38" s="89"/>
      <c r="W38" s="89"/>
    </row>
    <row r="39" spans="1:23" ht="32.85" customHeight="1">
      <c r="A39" s="14"/>
      <c r="B39" s="14"/>
      <c r="C39" s="14" t="s">
        <v>286</v>
      </c>
      <c r="D39" s="14"/>
      <c r="E39" s="14"/>
      <c r="F39" s="14"/>
      <c r="G39" s="14"/>
      <c r="H39" s="14"/>
      <c r="I39" s="89">
        <v>20225200</v>
      </c>
      <c r="J39" s="89"/>
      <c r="K39" s="89"/>
      <c r="L39" s="89">
        <v>19896600</v>
      </c>
      <c r="M39" s="89"/>
      <c r="N39" s="89"/>
      <c r="O39" s="89">
        <v>328600</v>
      </c>
      <c r="P39" s="89"/>
      <c r="Q39" s="89"/>
      <c r="R39" s="89"/>
      <c r="S39" s="89"/>
      <c r="T39" s="89"/>
      <c r="U39" s="26"/>
      <c r="V39" s="89"/>
      <c r="W39" s="89"/>
    </row>
    <row r="40" spans="1:23" ht="32.85" customHeight="1">
      <c r="A40" s="14" t="s">
        <v>260</v>
      </c>
      <c r="B40" s="85" t="s">
        <v>287</v>
      </c>
      <c r="C40" s="14" t="s">
        <v>286</v>
      </c>
      <c r="D40" s="14" t="s">
        <v>45</v>
      </c>
      <c r="E40" s="14" t="s">
        <v>101</v>
      </c>
      <c r="F40" s="14" t="s">
        <v>102</v>
      </c>
      <c r="G40" s="14" t="s">
        <v>209</v>
      </c>
      <c r="H40" s="14" t="s">
        <v>210</v>
      </c>
      <c r="I40" s="89">
        <v>412900</v>
      </c>
      <c r="J40" s="89"/>
      <c r="K40" s="89"/>
      <c r="L40" s="89">
        <v>373100</v>
      </c>
      <c r="M40" s="89"/>
      <c r="N40" s="89"/>
      <c r="O40" s="89">
        <v>39800</v>
      </c>
      <c r="P40" s="89"/>
      <c r="Q40" s="89"/>
      <c r="R40" s="89"/>
      <c r="S40" s="89"/>
      <c r="T40" s="89"/>
      <c r="U40" s="26"/>
      <c r="V40" s="89"/>
      <c r="W40" s="89"/>
    </row>
    <row r="41" spans="1:23" ht="32.85" customHeight="1">
      <c r="A41" s="14" t="s">
        <v>260</v>
      </c>
      <c r="B41" s="85" t="s">
        <v>287</v>
      </c>
      <c r="C41" s="14" t="s">
        <v>286</v>
      </c>
      <c r="D41" s="14" t="s">
        <v>45</v>
      </c>
      <c r="E41" s="14" t="s">
        <v>101</v>
      </c>
      <c r="F41" s="14" t="s">
        <v>102</v>
      </c>
      <c r="G41" s="14" t="s">
        <v>215</v>
      </c>
      <c r="H41" s="14" t="s">
        <v>216</v>
      </c>
      <c r="I41" s="89">
        <v>183300</v>
      </c>
      <c r="J41" s="89"/>
      <c r="K41" s="89"/>
      <c r="L41" s="89">
        <v>183300</v>
      </c>
      <c r="M41" s="89"/>
      <c r="N41" s="89"/>
      <c r="O41" s="89"/>
      <c r="P41" s="89"/>
      <c r="Q41" s="89"/>
      <c r="R41" s="89"/>
      <c r="S41" s="89"/>
      <c r="T41" s="89"/>
      <c r="U41" s="26"/>
      <c r="V41" s="89"/>
      <c r="W41" s="89"/>
    </row>
    <row r="42" spans="1:23" ht="32.85" customHeight="1">
      <c r="A42" s="14" t="s">
        <v>260</v>
      </c>
      <c r="B42" s="85" t="s">
        <v>287</v>
      </c>
      <c r="C42" s="14" t="s">
        <v>286</v>
      </c>
      <c r="D42" s="14" t="s">
        <v>45</v>
      </c>
      <c r="E42" s="14" t="s">
        <v>101</v>
      </c>
      <c r="F42" s="14" t="s">
        <v>102</v>
      </c>
      <c r="G42" s="14" t="s">
        <v>244</v>
      </c>
      <c r="H42" s="14" t="s">
        <v>245</v>
      </c>
      <c r="I42" s="89">
        <v>4937000</v>
      </c>
      <c r="J42" s="89"/>
      <c r="K42" s="89"/>
      <c r="L42" s="89">
        <v>4648200</v>
      </c>
      <c r="M42" s="89"/>
      <c r="N42" s="89"/>
      <c r="O42" s="89">
        <v>288800</v>
      </c>
      <c r="P42" s="89"/>
      <c r="Q42" s="89"/>
      <c r="R42" s="89"/>
      <c r="S42" s="89"/>
      <c r="T42" s="89"/>
      <c r="U42" s="26"/>
      <c r="V42" s="89"/>
      <c r="W42" s="89"/>
    </row>
    <row r="43" spans="1:23" ht="32.85" customHeight="1">
      <c r="A43" s="14" t="s">
        <v>260</v>
      </c>
      <c r="B43" s="85" t="s">
        <v>287</v>
      </c>
      <c r="C43" s="14" t="s">
        <v>286</v>
      </c>
      <c r="D43" s="14" t="s">
        <v>45</v>
      </c>
      <c r="E43" s="14" t="s">
        <v>101</v>
      </c>
      <c r="F43" s="14" t="s">
        <v>102</v>
      </c>
      <c r="G43" s="14" t="s">
        <v>288</v>
      </c>
      <c r="H43" s="14" t="s">
        <v>289</v>
      </c>
      <c r="I43" s="89">
        <v>14692000</v>
      </c>
      <c r="J43" s="89"/>
      <c r="K43" s="89"/>
      <c r="L43" s="89">
        <v>14692000</v>
      </c>
      <c r="M43" s="89"/>
      <c r="N43" s="89"/>
      <c r="O43" s="89"/>
      <c r="P43" s="89"/>
      <c r="Q43" s="89"/>
      <c r="R43" s="89"/>
      <c r="S43" s="89"/>
      <c r="T43" s="89"/>
      <c r="U43" s="26"/>
      <c r="V43" s="89"/>
      <c r="W43" s="89"/>
    </row>
    <row r="44" spans="1:23" ht="32.85" customHeight="1">
      <c r="A44" s="14"/>
      <c r="B44" s="14"/>
      <c r="C44" s="14" t="s">
        <v>270</v>
      </c>
      <c r="D44" s="14"/>
      <c r="E44" s="14"/>
      <c r="F44" s="14"/>
      <c r="G44" s="14"/>
      <c r="H44" s="14"/>
      <c r="I44" s="89">
        <v>3434500</v>
      </c>
      <c r="J44" s="89"/>
      <c r="K44" s="89"/>
      <c r="L44" s="89"/>
      <c r="M44" s="89"/>
      <c r="N44" s="89"/>
      <c r="O44" s="89"/>
      <c r="P44" s="89"/>
      <c r="Q44" s="89"/>
      <c r="R44" s="89">
        <v>3434500</v>
      </c>
      <c r="S44" s="89">
        <v>3434500</v>
      </c>
      <c r="T44" s="89"/>
      <c r="U44" s="26"/>
      <c r="V44" s="89"/>
      <c r="W44" s="89"/>
    </row>
    <row r="45" spans="1:23" ht="32.85" customHeight="1">
      <c r="A45" s="14" t="s">
        <v>271</v>
      </c>
      <c r="B45" s="85" t="s">
        <v>290</v>
      </c>
      <c r="C45" s="14" t="s">
        <v>270</v>
      </c>
      <c r="D45" s="14" t="s">
        <v>48</v>
      </c>
      <c r="E45" s="14" t="s">
        <v>97</v>
      </c>
      <c r="F45" s="14" t="s">
        <v>98</v>
      </c>
      <c r="G45" s="14" t="s">
        <v>233</v>
      </c>
      <c r="H45" s="14" t="s">
        <v>232</v>
      </c>
      <c r="I45" s="89">
        <v>3434500</v>
      </c>
      <c r="J45" s="89"/>
      <c r="K45" s="89"/>
      <c r="L45" s="89"/>
      <c r="M45" s="89"/>
      <c r="N45" s="89"/>
      <c r="O45" s="89"/>
      <c r="P45" s="89"/>
      <c r="Q45" s="89"/>
      <c r="R45" s="89">
        <v>3434500</v>
      </c>
      <c r="S45" s="89">
        <v>3434500</v>
      </c>
      <c r="T45" s="89"/>
      <c r="U45" s="26"/>
      <c r="V45" s="89"/>
      <c r="W45" s="89"/>
    </row>
    <row r="46" spans="1:23" ht="32.85" customHeight="1">
      <c r="A46" s="14"/>
      <c r="B46" s="14"/>
      <c r="C46" s="14" t="s">
        <v>291</v>
      </c>
      <c r="D46" s="14"/>
      <c r="E46" s="14"/>
      <c r="F46" s="14"/>
      <c r="G46" s="14"/>
      <c r="H46" s="14"/>
      <c r="I46" s="89">
        <v>767500</v>
      </c>
      <c r="J46" s="89"/>
      <c r="K46" s="89"/>
      <c r="L46" s="89"/>
      <c r="M46" s="89"/>
      <c r="N46" s="89"/>
      <c r="O46" s="89"/>
      <c r="P46" s="89"/>
      <c r="Q46" s="89"/>
      <c r="R46" s="89">
        <v>767500</v>
      </c>
      <c r="S46" s="89">
        <v>767500</v>
      </c>
      <c r="T46" s="89"/>
      <c r="U46" s="26"/>
      <c r="V46" s="89"/>
      <c r="W46" s="89"/>
    </row>
    <row r="47" spans="1:23" ht="32.85" customHeight="1">
      <c r="A47" s="14" t="s">
        <v>260</v>
      </c>
      <c r="B47" s="85" t="s">
        <v>292</v>
      </c>
      <c r="C47" s="14" t="s">
        <v>291</v>
      </c>
      <c r="D47" s="14" t="s">
        <v>48</v>
      </c>
      <c r="E47" s="14" t="s">
        <v>95</v>
      </c>
      <c r="F47" s="14" t="s">
        <v>96</v>
      </c>
      <c r="G47" s="14" t="s">
        <v>236</v>
      </c>
      <c r="H47" s="14" t="s">
        <v>237</v>
      </c>
      <c r="I47" s="89">
        <v>12300</v>
      </c>
      <c r="J47" s="89"/>
      <c r="K47" s="89"/>
      <c r="L47" s="89"/>
      <c r="M47" s="89"/>
      <c r="N47" s="89"/>
      <c r="O47" s="89"/>
      <c r="P47" s="89"/>
      <c r="Q47" s="89"/>
      <c r="R47" s="89">
        <v>12300</v>
      </c>
      <c r="S47" s="89">
        <v>12300</v>
      </c>
      <c r="T47" s="89"/>
      <c r="U47" s="26"/>
      <c r="V47" s="89"/>
      <c r="W47" s="89"/>
    </row>
    <row r="48" spans="1:23" ht="32.85" customHeight="1">
      <c r="A48" s="14" t="s">
        <v>260</v>
      </c>
      <c r="B48" s="85" t="s">
        <v>292</v>
      </c>
      <c r="C48" s="14" t="s">
        <v>291</v>
      </c>
      <c r="D48" s="14" t="s">
        <v>48</v>
      </c>
      <c r="E48" s="14" t="s">
        <v>95</v>
      </c>
      <c r="F48" s="14" t="s">
        <v>96</v>
      </c>
      <c r="G48" s="14" t="s">
        <v>203</v>
      </c>
      <c r="H48" s="14" t="s">
        <v>204</v>
      </c>
      <c r="I48" s="89">
        <v>1200</v>
      </c>
      <c r="J48" s="89"/>
      <c r="K48" s="89"/>
      <c r="L48" s="89"/>
      <c r="M48" s="89"/>
      <c r="N48" s="89"/>
      <c r="O48" s="89"/>
      <c r="P48" s="89"/>
      <c r="Q48" s="89"/>
      <c r="R48" s="89">
        <v>1200</v>
      </c>
      <c r="S48" s="89">
        <v>1200</v>
      </c>
      <c r="T48" s="89"/>
      <c r="U48" s="26"/>
      <c r="V48" s="89"/>
      <c r="W48" s="89"/>
    </row>
    <row r="49" spans="1:23" ht="32.85" customHeight="1">
      <c r="A49" s="14" t="s">
        <v>260</v>
      </c>
      <c r="B49" s="85" t="s">
        <v>292</v>
      </c>
      <c r="C49" s="14" t="s">
        <v>291</v>
      </c>
      <c r="D49" s="14" t="s">
        <v>48</v>
      </c>
      <c r="E49" s="14" t="s">
        <v>95</v>
      </c>
      <c r="F49" s="14" t="s">
        <v>96</v>
      </c>
      <c r="G49" s="14" t="s">
        <v>205</v>
      </c>
      <c r="H49" s="14" t="s">
        <v>206</v>
      </c>
      <c r="I49" s="89">
        <v>2000</v>
      </c>
      <c r="J49" s="89"/>
      <c r="K49" s="89"/>
      <c r="L49" s="89"/>
      <c r="M49" s="89"/>
      <c r="N49" s="89"/>
      <c r="O49" s="89"/>
      <c r="P49" s="89"/>
      <c r="Q49" s="89"/>
      <c r="R49" s="89">
        <v>2000</v>
      </c>
      <c r="S49" s="89">
        <v>2000</v>
      </c>
      <c r="T49" s="89"/>
      <c r="U49" s="26"/>
      <c r="V49" s="89"/>
      <c r="W49" s="89"/>
    </row>
    <row r="50" spans="1:23" ht="32.85" customHeight="1">
      <c r="A50" s="14" t="s">
        <v>260</v>
      </c>
      <c r="B50" s="85" t="s">
        <v>292</v>
      </c>
      <c r="C50" s="14" t="s">
        <v>291</v>
      </c>
      <c r="D50" s="14" t="s">
        <v>48</v>
      </c>
      <c r="E50" s="14" t="s">
        <v>95</v>
      </c>
      <c r="F50" s="14" t="s">
        <v>96</v>
      </c>
      <c r="G50" s="14" t="s">
        <v>207</v>
      </c>
      <c r="H50" s="14" t="s">
        <v>208</v>
      </c>
      <c r="I50" s="89">
        <v>5000</v>
      </c>
      <c r="J50" s="89"/>
      <c r="K50" s="89"/>
      <c r="L50" s="89"/>
      <c r="M50" s="89"/>
      <c r="N50" s="89"/>
      <c r="O50" s="89"/>
      <c r="P50" s="89"/>
      <c r="Q50" s="89"/>
      <c r="R50" s="89">
        <v>5000</v>
      </c>
      <c r="S50" s="89">
        <v>5000</v>
      </c>
      <c r="T50" s="89"/>
      <c r="U50" s="26"/>
      <c r="V50" s="89"/>
      <c r="W50" s="89"/>
    </row>
    <row r="51" spans="1:23" ht="32.85" customHeight="1">
      <c r="A51" s="14" t="s">
        <v>260</v>
      </c>
      <c r="B51" s="85" t="s">
        <v>292</v>
      </c>
      <c r="C51" s="14" t="s">
        <v>291</v>
      </c>
      <c r="D51" s="14" t="s">
        <v>48</v>
      </c>
      <c r="E51" s="14" t="s">
        <v>95</v>
      </c>
      <c r="F51" s="14" t="s">
        <v>96</v>
      </c>
      <c r="G51" s="14" t="s">
        <v>240</v>
      </c>
      <c r="H51" s="14" t="s">
        <v>241</v>
      </c>
      <c r="I51" s="89">
        <v>4000</v>
      </c>
      <c r="J51" s="89"/>
      <c r="K51" s="89"/>
      <c r="L51" s="89"/>
      <c r="M51" s="89"/>
      <c r="N51" s="89"/>
      <c r="O51" s="89"/>
      <c r="P51" s="89"/>
      <c r="Q51" s="89"/>
      <c r="R51" s="89">
        <v>4000</v>
      </c>
      <c r="S51" s="89">
        <v>4000</v>
      </c>
      <c r="T51" s="89"/>
      <c r="U51" s="26"/>
      <c r="V51" s="89"/>
      <c r="W51" s="89"/>
    </row>
    <row r="52" spans="1:23" ht="32.85" customHeight="1">
      <c r="A52" s="14" t="s">
        <v>260</v>
      </c>
      <c r="B52" s="85" t="s">
        <v>292</v>
      </c>
      <c r="C52" s="14" t="s">
        <v>291</v>
      </c>
      <c r="D52" s="14" t="s">
        <v>48</v>
      </c>
      <c r="E52" s="14" t="s">
        <v>95</v>
      </c>
      <c r="F52" s="14" t="s">
        <v>96</v>
      </c>
      <c r="G52" s="14" t="s">
        <v>209</v>
      </c>
      <c r="H52" s="14" t="s">
        <v>210</v>
      </c>
      <c r="I52" s="89">
        <v>119400</v>
      </c>
      <c r="J52" s="89"/>
      <c r="K52" s="89"/>
      <c r="L52" s="89"/>
      <c r="M52" s="89"/>
      <c r="N52" s="89"/>
      <c r="O52" s="89"/>
      <c r="P52" s="89"/>
      <c r="Q52" s="89"/>
      <c r="R52" s="89">
        <v>119400</v>
      </c>
      <c r="S52" s="89">
        <v>119400</v>
      </c>
      <c r="T52" s="89"/>
      <c r="U52" s="26"/>
      <c r="V52" s="89"/>
      <c r="W52" s="89"/>
    </row>
    <row r="53" spans="1:23" ht="32.85" customHeight="1">
      <c r="A53" s="14" t="s">
        <v>260</v>
      </c>
      <c r="B53" s="85" t="s">
        <v>292</v>
      </c>
      <c r="C53" s="14" t="s">
        <v>291</v>
      </c>
      <c r="D53" s="14" t="s">
        <v>48</v>
      </c>
      <c r="E53" s="14" t="s">
        <v>95</v>
      </c>
      <c r="F53" s="14" t="s">
        <v>96</v>
      </c>
      <c r="G53" s="14" t="s">
        <v>211</v>
      </c>
      <c r="H53" s="14" t="s">
        <v>212</v>
      </c>
      <c r="I53" s="89">
        <v>1400</v>
      </c>
      <c r="J53" s="89"/>
      <c r="K53" s="89"/>
      <c r="L53" s="89"/>
      <c r="M53" s="89"/>
      <c r="N53" s="89"/>
      <c r="O53" s="89"/>
      <c r="P53" s="89"/>
      <c r="Q53" s="89"/>
      <c r="R53" s="89">
        <v>1400</v>
      </c>
      <c r="S53" s="89">
        <v>1400</v>
      </c>
      <c r="T53" s="89"/>
      <c r="U53" s="26"/>
      <c r="V53" s="89"/>
      <c r="W53" s="89"/>
    </row>
    <row r="54" spans="1:23" ht="32.85" customHeight="1">
      <c r="A54" s="14" t="s">
        <v>260</v>
      </c>
      <c r="B54" s="85" t="s">
        <v>292</v>
      </c>
      <c r="C54" s="14" t="s">
        <v>291</v>
      </c>
      <c r="D54" s="14" t="s">
        <v>48</v>
      </c>
      <c r="E54" s="14" t="s">
        <v>95</v>
      </c>
      <c r="F54" s="14" t="s">
        <v>96</v>
      </c>
      <c r="G54" s="14" t="s">
        <v>242</v>
      </c>
      <c r="H54" s="14" t="s">
        <v>243</v>
      </c>
      <c r="I54" s="89">
        <v>30000</v>
      </c>
      <c r="J54" s="89"/>
      <c r="K54" s="89"/>
      <c r="L54" s="89"/>
      <c r="M54" s="89"/>
      <c r="N54" s="89"/>
      <c r="O54" s="89"/>
      <c r="P54" s="89"/>
      <c r="Q54" s="89"/>
      <c r="R54" s="89">
        <v>30000</v>
      </c>
      <c r="S54" s="89">
        <v>30000</v>
      </c>
      <c r="T54" s="89"/>
      <c r="U54" s="26"/>
      <c r="V54" s="89"/>
      <c r="W54" s="89"/>
    </row>
    <row r="55" spans="1:23" ht="32.85" customHeight="1">
      <c r="A55" s="14" t="s">
        <v>260</v>
      </c>
      <c r="B55" s="85" t="s">
        <v>292</v>
      </c>
      <c r="C55" s="14" t="s">
        <v>291</v>
      </c>
      <c r="D55" s="14" t="s">
        <v>48</v>
      </c>
      <c r="E55" s="14" t="s">
        <v>95</v>
      </c>
      <c r="F55" s="14" t="s">
        <v>96</v>
      </c>
      <c r="G55" s="14" t="s">
        <v>213</v>
      </c>
      <c r="H55" s="14" t="s">
        <v>214</v>
      </c>
      <c r="I55" s="89">
        <v>30600</v>
      </c>
      <c r="J55" s="89"/>
      <c r="K55" s="89"/>
      <c r="L55" s="89"/>
      <c r="M55" s="89"/>
      <c r="N55" s="89"/>
      <c r="O55" s="89"/>
      <c r="P55" s="89"/>
      <c r="Q55" s="89"/>
      <c r="R55" s="89">
        <v>30600</v>
      </c>
      <c r="S55" s="89">
        <v>30600</v>
      </c>
      <c r="T55" s="89"/>
      <c r="U55" s="26"/>
      <c r="V55" s="89"/>
      <c r="W55" s="89"/>
    </row>
    <row r="56" spans="1:23" ht="32.85" customHeight="1">
      <c r="A56" s="14" t="s">
        <v>260</v>
      </c>
      <c r="B56" s="85" t="s">
        <v>292</v>
      </c>
      <c r="C56" s="14" t="s">
        <v>291</v>
      </c>
      <c r="D56" s="14" t="s">
        <v>48</v>
      </c>
      <c r="E56" s="14" t="s">
        <v>95</v>
      </c>
      <c r="F56" s="14" t="s">
        <v>96</v>
      </c>
      <c r="G56" s="14" t="s">
        <v>215</v>
      </c>
      <c r="H56" s="14" t="s">
        <v>216</v>
      </c>
      <c r="I56" s="89">
        <v>28000</v>
      </c>
      <c r="J56" s="89"/>
      <c r="K56" s="89"/>
      <c r="L56" s="89"/>
      <c r="M56" s="89"/>
      <c r="N56" s="89"/>
      <c r="O56" s="89"/>
      <c r="P56" s="89"/>
      <c r="Q56" s="89"/>
      <c r="R56" s="89">
        <v>28000</v>
      </c>
      <c r="S56" s="89">
        <v>28000</v>
      </c>
      <c r="T56" s="89"/>
      <c r="U56" s="26"/>
      <c r="V56" s="89"/>
      <c r="W56" s="89"/>
    </row>
    <row r="57" spans="1:23" ht="32.85" customHeight="1">
      <c r="A57" s="14" t="s">
        <v>260</v>
      </c>
      <c r="B57" s="85" t="s">
        <v>292</v>
      </c>
      <c r="C57" s="14" t="s">
        <v>291</v>
      </c>
      <c r="D57" s="14" t="s">
        <v>48</v>
      </c>
      <c r="E57" s="14" t="s">
        <v>95</v>
      </c>
      <c r="F57" s="14" t="s">
        <v>96</v>
      </c>
      <c r="G57" s="14" t="s">
        <v>189</v>
      </c>
      <c r="H57" s="14" t="s">
        <v>144</v>
      </c>
      <c r="I57" s="89">
        <v>2400</v>
      </c>
      <c r="J57" s="89"/>
      <c r="K57" s="89"/>
      <c r="L57" s="89"/>
      <c r="M57" s="89"/>
      <c r="N57" s="89"/>
      <c r="O57" s="89"/>
      <c r="P57" s="89"/>
      <c r="Q57" s="89"/>
      <c r="R57" s="89">
        <v>2400</v>
      </c>
      <c r="S57" s="89">
        <v>2400</v>
      </c>
      <c r="T57" s="89"/>
      <c r="U57" s="26"/>
      <c r="V57" s="89"/>
      <c r="W57" s="89"/>
    </row>
    <row r="58" spans="1:23" ht="32.85" customHeight="1">
      <c r="A58" s="14" t="s">
        <v>260</v>
      </c>
      <c r="B58" s="85" t="s">
        <v>292</v>
      </c>
      <c r="C58" s="14" t="s">
        <v>291</v>
      </c>
      <c r="D58" s="14" t="s">
        <v>48</v>
      </c>
      <c r="E58" s="14" t="s">
        <v>95</v>
      </c>
      <c r="F58" s="14" t="s">
        <v>96</v>
      </c>
      <c r="G58" s="14" t="s">
        <v>186</v>
      </c>
      <c r="H58" s="14" t="s">
        <v>187</v>
      </c>
      <c r="I58" s="89">
        <v>10000</v>
      </c>
      <c r="J58" s="89"/>
      <c r="K58" s="89"/>
      <c r="L58" s="89"/>
      <c r="M58" s="89"/>
      <c r="N58" s="89"/>
      <c r="O58" s="89"/>
      <c r="P58" s="89"/>
      <c r="Q58" s="89"/>
      <c r="R58" s="89">
        <v>10000</v>
      </c>
      <c r="S58" s="89">
        <v>10000</v>
      </c>
      <c r="T58" s="89"/>
      <c r="U58" s="26"/>
      <c r="V58" s="89"/>
      <c r="W58" s="89"/>
    </row>
    <row r="59" spans="1:23" ht="32.85" customHeight="1">
      <c r="A59" s="14" t="s">
        <v>260</v>
      </c>
      <c r="B59" s="85" t="s">
        <v>292</v>
      </c>
      <c r="C59" s="14" t="s">
        <v>291</v>
      </c>
      <c r="D59" s="14" t="s">
        <v>48</v>
      </c>
      <c r="E59" s="14" t="s">
        <v>95</v>
      </c>
      <c r="F59" s="14" t="s">
        <v>96</v>
      </c>
      <c r="G59" s="14" t="s">
        <v>192</v>
      </c>
      <c r="H59" s="14" t="s">
        <v>193</v>
      </c>
      <c r="I59" s="89">
        <v>40000</v>
      </c>
      <c r="J59" s="89"/>
      <c r="K59" s="89"/>
      <c r="L59" s="89"/>
      <c r="M59" s="89"/>
      <c r="N59" s="89"/>
      <c r="O59" s="89"/>
      <c r="P59" s="89"/>
      <c r="Q59" s="89"/>
      <c r="R59" s="89">
        <v>40000</v>
      </c>
      <c r="S59" s="89">
        <v>40000</v>
      </c>
      <c r="T59" s="89"/>
      <c r="U59" s="26"/>
      <c r="V59" s="89"/>
      <c r="W59" s="89"/>
    </row>
    <row r="60" spans="1:23" ht="32.85" customHeight="1">
      <c r="A60" s="14" t="s">
        <v>260</v>
      </c>
      <c r="B60" s="85" t="s">
        <v>292</v>
      </c>
      <c r="C60" s="14" t="s">
        <v>291</v>
      </c>
      <c r="D60" s="14" t="s">
        <v>48</v>
      </c>
      <c r="E60" s="14" t="s">
        <v>95</v>
      </c>
      <c r="F60" s="14" t="s">
        <v>96</v>
      </c>
      <c r="G60" s="14" t="s">
        <v>246</v>
      </c>
      <c r="H60" s="14" t="s">
        <v>247</v>
      </c>
      <c r="I60" s="89">
        <v>431200</v>
      </c>
      <c r="J60" s="89"/>
      <c r="K60" s="89"/>
      <c r="L60" s="89"/>
      <c r="M60" s="89"/>
      <c r="N60" s="89"/>
      <c r="O60" s="89"/>
      <c r="P60" s="89"/>
      <c r="Q60" s="89"/>
      <c r="R60" s="89">
        <v>431200</v>
      </c>
      <c r="S60" s="89">
        <v>431200</v>
      </c>
      <c r="T60" s="89"/>
      <c r="U60" s="26"/>
      <c r="V60" s="89"/>
      <c r="W60" s="89"/>
    </row>
    <row r="61" spans="1:23" ht="32.85" customHeight="1">
      <c r="A61" s="14" t="s">
        <v>260</v>
      </c>
      <c r="B61" s="85" t="s">
        <v>292</v>
      </c>
      <c r="C61" s="14" t="s">
        <v>291</v>
      </c>
      <c r="D61" s="14" t="s">
        <v>48</v>
      </c>
      <c r="E61" s="14" t="s">
        <v>95</v>
      </c>
      <c r="F61" s="14" t="s">
        <v>96</v>
      </c>
      <c r="G61" s="14" t="s">
        <v>199</v>
      </c>
      <c r="H61" s="14" t="s">
        <v>200</v>
      </c>
      <c r="I61" s="89">
        <v>50000</v>
      </c>
      <c r="J61" s="89"/>
      <c r="K61" s="89"/>
      <c r="L61" s="89"/>
      <c r="M61" s="89"/>
      <c r="N61" s="89"/>
      <c r="O61" s="89"/>
      <c r="P61" s="89"/>
      <c r="Q61" s="89"/>
      <c r="R61" s="89">
        <v>50000</v>
      </c>
      <c r="S61" s="89">
        <v>50000</v>
      </c>
      <c r="T61" s="89"/>
      <c r="U61" s="26"/>
      <c r="V61" s="89"/>
      <c r="W61" s="89"/>
    </row>
    <row r="62" spans="1:23" ht="32.85" customHeight="1">
      <c r="A62" s="14"/>
      <c r="B62" s="14"/>
      <c r="C62" s="14" t="s">
        <v>293</v>
      </c>
      <c r="D62" s="14"/>
      <c r="E62" s="14"/>
      <c r="F62" s="14"/>
      <c r="G62" s="14"/>
      <c r="H62" s="14"/>
      <c r="I62" s="89">
        <v>1017800</v>
      </c>
      <c r="J62" s="89"/>
      <c r="K62" s="89"/>
      <c r="L62" s="89"/>
      <c r="M62" s="89"/>
      <c r="N62" s="89"/>
      <c r="O62" s="89"/>
      <c r="P62" s="89"/>
      <c r="Q62" s="89"/>
      <c r="R62" s="89">
        <v>1017800</v>
      </c>
      <c r="S62" s="89">
        <v>1017800</v>
      </c>
      <c r="T62" s="89"/>
      <c r="U62" s="26"/>
      <c r="V62" s="89"/>
      <c r="W62" s="89"/>
    </row>
    <row r="63" spans="1:23" ht="32.85" customHeight="1">
      <c r="A63" s="14" t="s">
        <v>260</v>
      </c>
      <c r="B63" s="85" t="s">
        <v>294</v>
      </c>
      <c r="C63" s="14" t="s">
        <v>293</v>
      </c>
      <c r="D63" s="14" t="s">
        <v>48</v>
      </c>
      <c r="E63" s="14" t="s">
        <v>95</v>
      </c>
      <c r="F63" s="14" t="s">
        <v>96</v>
      </c>
      <c r="G63" s="14" t="s">
        <v>236</v>
      </c>
      <c r="H63" s="14" t="s">
        <v>237</v>
      </c>
      <c r="I63" s="89">
        <v>30000</v>
      </c>
      <c r="J63" s="89"/>
      <c r="K63" s="89"/>
      <c r="L63" s="89"/>
      <c r="M63" s="89"/>
      <c r="N63" s="89"/>
      <c r="O63" s="89"/>
      <c r="P63" s="89"/>
      <c r="Q63" s="89"/>
      <c r="R63" s="89">
        <v>30000</v>
      </c>
      <c r="S63" s="89">
        <v>30000</v>
      </c>
      <c r="T63" s="89"/>
      <c r="U63" s="26"/>
      <c r="V63" s="89"/>
      <c r="W63" s="89"/>
    </row>
    <row r="64" spans="1:23" ht="32.85" customHeight="1">
      <c r="A64" s="14" t="s">
        <v>260</v>
      </c>
      <c r="B64" s="85" t="s">
        <v>294</v>
      </c>
      <c r="C64" s="14" t="s">
        <v>293</v>
      </c>
      <c r="D64" s="14" t="s">
        <v>48</v>
      </c>
      <c r="E64" s="14" t="s">
        <v>95</v>
      </c>
      <c r="F64" s="14" t="s">
        <v>96</v>
      </c>
      <c r="G64" s="14" t="s">
        <v>209</v>
      </c>
      <c r="H64" s="14" t="s">
        <v>210</v>
      </c>
      <c r="I64" s="89">
        <v>26400</v>
      </c>
      <c r="J64" s="89"/>
      <c r="K64" s="89"/>
      <c r="L64" s="89"/>
      <c r="M64" s="89"/>
      <c r="N64" s="89"/>
      <c r="O64" s="89"/>
      <c r="P64" s="89"/>
      <c r="Q64" s="89"/>
      <c r="R64" s="89">
        <v>26400</v>
      </c>
      <c r="S64" s="89">
        <v>26400</v>
      </c>
      <c r="T64" s="89"/>
      <c r="U64" s="26"/>
      <c r="V64" s="89"/>
      <c r="W64" s="89"/>
    </row>
    <row r="65" spans="1:23" ht="32.85" customHeight="1">
      <c r="A65" s="14" t="s">
        <v>260</v>
      </c>
      <c r="B65" s="85" t="s">
        <v>294</v>
      </c>
      <c r="C65" s="14" t="s">
        <v>293</v>
      </c>
      <c r="D65" s="14" t="s">
        <v>48</v>
      </c>
      <c r="E65" s="14" t="s">
        <v>95</v>
      </c>
      <c r="F65" s="14" t="s">
        <v>96</v>
      </c>
      <c r="G65" s="14" t="s">
        <v>213</v>
      </c>
      <c r="H65" s="14" t="s">
        <v>214</v>
      </c>
      <c r="I65" s="89">
        <v>259500</v>
      </c>
      <c r="J65" s="89"/>
      <c r="K65" s="89"/>
      <c r="L65" s="89"/>
      <c r="M65" s="89"/>
      <c r="N65" s="89"/>
      <c r="O65" s="89"/>
      <c r="P65" s="89"/>
      <c r="Q65" s="89"/>
      <c r="R65" s="89">
        <v>259500</v>
      </c>
      <c r="S65" s="89">
        <v>259500</v>
      </c>
      <c r="T65" s="89"/>
      <c r="U65" s="26"/>
      <c r="V65" s="89"/>
      <c r="W65" s="89"/>
    </row>
    <row r="66" spans="1:23" ht="32.85" customHeight="1">
      <c r="A66" s="14" t="s">
        <v>260</v>
      </c>
      <c r="B66" s="85" t="s">
        <v>294</v>
      </c>
      <c r="C66" s="14" t="s">
        <v>293</v>
      </c>
      <c r="D66" s="14" t="s">
        <v>48</v>
      </c>
      <c r="E66" s="14" t="s">
        <v>95</v>
      </c>
      <c r="F66" s="14" t="s">
        <v>96</v>
      </c>
      <c r="G66" s="14" t="s">
        <v>189</v>
      </c>
      <c r="H66" s="14" t="s">
        <v>144</v>
      </c>
      <c r="I66" s="89">
        <v>3000</v>
      </c>
      <c r="J66" s="89"/>
      <c r="K66" s="89"/>
      <c r="L66" s="89"/>
      <c r="M66" s="89"/>
      <c r="N66" s="89"/>
      <c r="O66" s="89"/>
      <c r="P66" s="89"/>
      <c r="Q66" s="89"/>
      <c r="R66" s="89">
        <v>3000</v>
      </c>
      <c r="S66" s="89">
        <v>3000</v>
      </c>
      <c r="T66" s="89"/>
      <c r="U66" s="26"/>
      <c r="V66" s="89"/>
      <c r="W66" s="89"/>
    </row>
    <row r="67" spans="1:23" ht="32.85" customHeight="1">
      <c r="A67" s="14" t="s">
        <v>260</v>
      </c>
      <c r="B67" s="85" t="s">
        <v>294</v>
      </c>
      <c r="C67" s="14" t="s">
        <v>293</v>
      </c>
      <c r="D67" s="14" t="s">
        <v>48</v>
      </c>
      <c r="E67" s="14" t="s">
        <v>95</v>
      </c>
      <c r="F67" s="14" t="s">
        <v>96</v>
      </c>
      <c r="G67" s="14" t="s">
        <v>295</v>
      </c>
      <c r="H67" s="14" t="s">
        <v>296</v>
      </c>
      <c r="I67" s="89">
        <v>433500</v>
      </c>
      <c r="J67" s="89"/>
      <c r="K67" s="89"/>
      <c r="L67" s="89"/>
      <c r="M67" s="89"/>
      <c r="N67" s="89"/>
      <c r="O67" s="89"/>
      <c r="P67" s="89"/>
      <c r="Q67" s="89"/>
      <c r="R67" s="89">
        <v>433500</v>
      </c>
      <c r="S67" s="89">
        <v>433500</v>
      </c>
      <c r="T67" s="89"/>
      <c r="U67" s="26"/>
      <c r="V67" s="89"/>
      <c r="W67" s="89"/>
    </row>
    <row r="68" spans="1:23" ht="32.85" customHeight="1">
      <c r="A68" s="14" t="s">
        <v>260</v>
      </c>
      <c r="B68" s="85" t="s">
        <v>294</v>
      </c>
      <c r="C68" s="14" t="s">
        <v>293</v>
      </c>
      <c r="D68" s="14" t="s">
        <v>48</v>
      </c>
      <c r="E68" s="14" t="s">
        <v>95</v>
      </c>
      <c r="F68" s="14" t="s">
        <v>96</v>
      </c>
      <c r="G68" s="14" t="s">
        <v>186</v>
      </c>
      <c r="H68" s="14" t="s">
        <v>187</v>
      </c>
      <c r="I68" s="89">
        <v>18000</v>
      </c>
      <c r="J68" s="89"/>
      <c r="K68" s="89"/>
      <c r="L68" s="89"/>
      <c r="M68" s="89"/>
      <c r="N68" s="89"/>
      <c r="O68" s="89"/>
      <c r="P68" s="89"/>
      <c r="Q68" s="89"/>
      <c r="R68" s="89">
        <v>18000</v>
      </c>
      <c r="S68" s="89">
        <v>18000</v>
      </c>
      <c r="T68" s="89"/>
      <c r="U68" s="26"/>
      <c r="V68" s="89"/>
      <c r="W68" s="89"/>
    </row>
    <row r="69" spans="1:23" ht="32.85" customHeight="1">
      <c r="A69" s="14" t="s">
        <v>260</v>
      </c>
      <c r="B69" s="85" t="s">
        <v>294</v>
      </c>
      <c r="C69" s="14" t="s">
        <v>293</v>
      </c>
      <c r="D69" s="14" t="s">
        <v>48</v>
      </c>
      <c r="E69" s="14" t="s">
        <v>95</v>
      </c>
      <c r="F69" s="14" t="s">
        <v>96</v>
      </c>
      <c r="G69" s="14" t="s">
        <v>192</v>
      </c>
      <c r="H69" s="14" t="s">
        <v>193</v>
      </c>
      <c r="I69" s="89">
        <v>20000</v>
      </c>
      <c r="J69" s="89"/>
      <c r="K69" s="89"/>
      <c r="L69" s="89"/>
      <c r="M69" s="89"/>
      <c r="N69" s="89"/>
      <c r="O69" s="89"/>
      <c r="P69" s="89"/>
      <c r="Q69" s="89"/>
      <c r="R69" s="89">
        <v>20000</v>
      </c>
      <c r="S69" s="89">
        <v>20000</v>
      </c>
      <c r="T69" s="89"/>
      <c r="U69" s="26"/>
      <c r="V69" s="89"/>
      <c r="W69" s="89"/>
    </row>
    <row r="70" spans="1:23" ht="32.85" customHeight="1">
      <c r="A70" s="14" t="s">
        <v>260</v>
      </c>
      <c r="B70" s="85" t="s">
        <v>294</v>
      </c>
      <c r="C70" s="14" t="s">
        <v>293</v>
      </c>
      <c r="D70" s="14" t="s">
        <v>48</v>
      </c>
      <c r="E70" s="14" t="s">
        <v>95</v>
      </c>
      <c r="F70" s="14" t="s">
        <v>96</v>
      </c>
      <c r="G70" s="14" t="s">
        <v>246</v>
      </c>
      <c r="H70" s="14" t="s">
        <v>247</v>
      </c>
      <c r="I70" s="89">
        <v>127400</v>
      </c>
      <c r="J70" s="89"/>
      <c r="K70" s="89"/>
      <c r="L70" s="89"/>
      <c r="M70" s="89"/>
      <c r="N70" s="89"/>
      <c r="O70" s="89"/>
      <c r="P70" s="89"/>
      <c r="Q70" s="89"/>
      <c r="R70" s="89">
        <v>127400</v>
      </c>
      <c r="S70" s="89">
        <v>127400</v>
      </c>
      <c r="T70" s="89"/>
      <c r="U70" s="26"/>
      <c r="V70" s="89"/>
      <c r="W70" s="89"/>
    </row>
    <row r="71" spans="1:23" ht="32.85" customHeight="1">
      <c r="A71" s="14" t="s">
        <v>260</v>
      </c>
      <c r="B71" s="85" t="s">
        <v>294</v>
      </c>
      <c r="C71" s="14" t="s">
        <v>293</v>
      </c>
      <c r="D71" s="14" t="s">
        <v>48</v>
      </c>
      <c r="E71" s="14" t="s">
        <v>95</v>
      </c>
      <c r="F71" s="14" t="s">
        <v>96</v>
      </c>
      <c r="G71" s="14" t="s">
        <v>199</v>
      </c>
      <c r="H71" s="14" t="s">
        <v>200</v>
      </c>
      <c r="I71" s="89">
        <v>100000</v>
      </c>
      <c r="J71" s="89"/>
      <c r="K71" s="89"/>
      <c r="L71" s="89"/>
      <c r="M71" s="89"/>
      <c r="N71" s="89"/>
      <c r="O71" s="89"/>
      <c r="P71" s="89"/>
      <c r="Q71" s="89"/>
      <c r="R71" s="89">
        <v>100000</v>
      </c>
      <c r="S71" s="89">
        <v>100000</v>
      </c>
      <c r="T71" s="89"/>
      <c r="U71" s="26"/>
      <c r="V71" s="89"/>
      <c r="W71" s="89"/>
    </row>
    <row r="72" spans="1:23" ht="18.75" customHeight="1">
      <c r="A72" s="193" t="s">
        <v>115</v>
      </c>
      <c r="B72" s="194"/>
      <c r="C72" s="194"/>
      <c r="D72" s="194"/>
      <c r="E72" s="194"/>
      <c r="F72" s="194"/>
      <c r="G72" s="194"/>
      <c r="H72" s="195"/>
      <c r="I72" s="89">
        <v>39713246.25</v>
      </c>
      <c r="J72" s="89">
        <v>2207400</v>
      </c>
      <c r="K72" s="89">
        <v>1177400</v>
      </c>
      <c r="L72" s="89">
        <v>19896600</v>
      </c>
      <c r="M72" s="89"/>
      <c r="N72" s="89">
        <v>135800</v>
      </c>
      <c r="O72" s="89">
        <v>342400</v>
      </c>
      <c r="P72" s="89"/>
      <c r="Q72" s="89"/>
      <c r="R72" s="89">
        <v>17131046.25</v>
      </c>
      <c r="S72" s="89">
        <v>5219800</v>
      </c>
      <c r="T72" s="89"/>
      <c r="U72" s="26"/>
      <c r="V72" s="89"/>
      <c r="W72" s="89">
        <v>11911246.25</v>
      </c>
    </row>
  </sheetData>
  <mergeCells count="28">
    <mergeCell ref="A2:W2"/>
    <mergeCell ref="F4:F6"/>
    <mergeCell ref="A4:A6"/>
    <mergeCell ref="C4:C6"/>
    <mergeCell ref="M5:M6"/>
    <mergeCell ref="J4:M4"/>
    <mergeCell ref="D4:D6"/>
    <mergeCell ref="G4:G6"/>
    <mergeCell ref="H4:H6"/>
    <mergeCell ref="I4:I6"/>
    <mergeCell ref="L5:L6"/>
    <mergeCell ref="N4:P4"/>
    <mergeCell ref="N5:N6"/>
    <mergeCell ref="O5:O6"/>
    <mergeCell ref="E4:E6"/>
    <mergeCell ref="Q4:Q6"/>
    <mergeCell ref="B4:B6"/>
    <mergeCell ref="J5:K5"/>
    <mergeCell ref="A3:I3"/>
    <mergeCell ref="A72:H72"/>
    <mergeCell ref="U5:U6"/>
    <mergeCell ref="R4:W4"/>
    <mergeCell ref="R5:R6"/>
    <mergeCell ref="S5:S6"/>
    <mergeCell ref="T5:T6"/>
    <mergeCell ref="V5:V6"/>
    <mergeCell ref="W5:W6"/>
    <mergeCell ref="P5:P6"/>
  </mergeCells>
  <phoneticPr fontId="32" type="noConversion"/>
  <pageMargins left="0.70866141732283472" right="0.70866141732283472" top="0.74803149606299213" bottom="0.74803149606299213" header="0.31496062992125984" footer="0.31496062992125984"/>
  <pageSetup paperSize="9" scale="40" fitToHeight="0" orientation="landscape" verticalDpi="0" r:id="rId1"/>
  <extLst/>
</worksheet>
</file>

<file path=xl/worksheets/sheet9.xml><?xml version="1.0" encoding="utf-8"?>
<worksheet xmlns="http://schemas.openxmlformats.org/spreadsheetml/2006/main" xmlns:r="http://schemas.openxmlformats.org/officeDocument/2006/relationships">
  <sheetPr>
    <outlinePr summaryRight="0"/>
    <pageSetUpPr fitToPage="1"/>
  </sheetPr>
  <dimension ref="A1:J80"/>
  <sheetViews>
    <sheetView showZeros="0" workbookViewId="0">
      <selection activeCell="E9" sqref="E9"/>
    </sheetView>
  </sheetViews>
  <sheetFormatPr defaultColWidth="9.125" defaultRowHeight="12" customHeight="1"/>
  <cols>
    <col min="1" max="1" width="31.375" customWidth="1"/>
    <col min="2" max="2" width="29" customWidth="1"/>
    <col min="3" max="3" width="17.125" customWidth="1"/>
    <col min="4" max="4" width="21" customWidth="1"/>
    <col min="5" max="5" width="23.625" customWidth="1"/>
    <col min="6" max="6" width="11.25" customWidth="1"/>
    <col min="7" max="7" width="10.375" customWidth="1"/>
    <col min="8" max="8" width="9.375" customWidth="1"/>
    <col min="9" max="9" width="13.375" customWidth="1"/>
    <col min="10" max="10" width="40.5" customWidth="1"/>
  </cols>
  <sheetData>
    <row r="1" spans="1:10" ht="12" customHeight="1">
      <c r="J1" s="90" t="s">
        <v>297</v>
      </c>
    </row>
    <row r="2" spans="1:10" ht="28.5" customHeight="1">
      <c r="A2" s="133" t="s">
        <v>298</v>
      </c>
      <c r="B2" s="145"/>
      <c r="C2" s="145"/>
      <c r="D2" s="145"/>
      <c r="E2" s="145"/>
      <c r="F2" s="146"/>
      <c r="G2" s="145"/>
      <c r="H2" s="146"/>
      <c r="I2" s="146"/>
      <c r="J2" s="145"/>
    </row>
    <row r="3" spans="1:10" ht="15" customHeight="1">
      <c r="A3" s="187" t="str">
        <f>"单位名称："&amp;"云南省搬迁安置办公室"</f>
        <v>单位名称：云南省搬迁安置办公室</v>
      </c>
      <c r="B3" s="142"/>
      <c r="C3" s="142"/>
      <c r="D3" s="142"/>
      <c r="E3" s="142"/>
      <c r="F3" s="142"/>
      <c r="G3" s="142"/>
      <c r="H3" s="142"/>
    </row>
    <row r="4" spans="1:10" ht="14.25" customHeight="1">
      <c r="A4" s="91" t="s">
        <v>299</v>
      </c>
      <c r="B4" s="91" t="s">
        <v>300</v>
      </c>
      <c r="C4" s="91" t="s">
        <v>301</v>
      </c>
      <c r="D4" s="91" t="s">
        <v>302</v>
      </c>
      <c r="E4" s="91" t="s">
        <v>303</v>
      </c>
      <c r="F4" s="59" t="s">
        <v>304</v>
      </c>
      <c r="G4" s="91" t="s">
        <v>305</v>
      </c>
      <c r="H4" s="59" t="s">
        <v>306</v>
      </c>
      <c r="I4" s="59" t="s">
        <v>307</v>
      </c>
      <c r="J4" s="91" t="s">
        <v>308</v>
      </c>
    </row>
    <row r="5" spans="1:10" ht="14.25" customHeight="1">
      <c r="A5" s="83">
        <v>1</v>
      </c>
      <c r="B5" s="91">
        <v>2</v>
      </c>
      <c r="C5" s="91">
        <v>3</v>
      </c>
      <c r="D5" s="91">
        <v>4</v>
      </c>
      <c r="E5" s="91">
        <v>5</v>
      </c>
      <c r="F5" s="59">
        <v>6</v>
      </c>
      <c r="G5" s="91">
        <v>7</v>
      </c>
      <c r="H5" s="59">
        <v>8</v>
      </c>
      <c r="I5" s="59">
        <v>9</v>
      </c>
      <c r="J5" s="91">
        <v>10</v>
      </c>
    </row>
    <row r="6" spans="1:10" ht="17.25" customHeight="1">
      <c r="A6" s="92" t="s">
        <v>45</v>
      </c>
      <c r="B6" s="93"/>
      <c r="C6" s="93"/>
      <c r="D6" s="93"/>
      <c r="E6" s="94"/>
      <c r="F6" s="95"/>
      <c r="G6" s="94"/>
      <c r="H6" s="95"/>
      <c r="I6" s="95"/>
      <c r="J6" s="94"/>
    </row>
    <row r="7" spans="1:10" ht="16.5" customHeight="1">
      <c r="A7" s="96" t="s">
        <v>45</v>
      </c>
      <c r="B7" s="97"/>
      <c r="C7" s="97"/>
      <c r="D7" s="97"/>
      <c r="E7" s="98"/>
      <c r="F7" s="97"/>
      <c r="G7" s="98"/>
      <c r="H7" s="97"/>
      <c r="I7" s="97"/>
      <c r="J7" s="99"/>
    </row>
    <row r="8" spans="1:10" s="239" customFormat="1" ht="47.25" customHeight="1">
      <c r="A8" s="235" t="s">
        <v>270</v>
      </c>
      <c r="B8" s="236" t="s">
        <v>309</v>
      </c>
      <c r="C8" s="237" t="s">
        <v>310</v>
      </c>
      <c r="D8" s="237" t="s">
        <v>311</v>
      </c>
      <c r="E8" s="238" t="s">
        <v>312</v>
      </c>
      <c r="F8" s="237" t="s">
        <v>313</v>
      </c>
      <c r="G8" s="238" t="s">
        <v>137</v>
      </c>
      <c r="H8" s="237" t="s">
        <v>314</v>
      </c>
      <c r="I8" s="237" t="s">
        <v>315</v>
      </c>
      <c r="J8" s="238" t="s">
        <v>316</v>
      </c>
    </row>
    <row r="9" spans="1:10" s="239" customFormat="1" ht="47.25" customHeight="1">
      <c r="A9" s="235" t="s">
        <v>270</v>
      </c>
      <c r="B9" s="236" t="s">
        <v>309</v>
      </c>
      <c r="C9" s="237" t="s">
        <v>317</v>
      </c>
      <c r="D9" s="237" t="s">
        <v>318</v>
      </c>
      <c r="E9" s="238" t="s">
        <v>319</v>
      </c>
      <c r="F9" s="237" t="s">
        <v>313</v>
      </c>
      <c r="G9" s="238" t="s">
        <v>137</v>
      </c>
      <c r="H9" s="237" t="s">
        <v>314</v>
      </c>
      <c r="I9" s="237" t="s">
        <v>315</v>
      </c>
      <c r="J9" s="238" t="s">
        <v>316</v>
      </c>
    </row>
    <row r="10" spans="1:10" s="239" customFormat="1" ht="47.25" customHeight="1">
      <c r="A10" s="235" t="s">
        <v>270</v>
      </c>
      <c r="B10" s="236" t="s">
        <v>309</v>
      </c>
      <c r="C10" s="237" t="s">
        <v>320</v>
      </c>
      <c r="D10" s="237" t="s">
        <v>321</v>
      </c>
      <c r="E10" s="238" t="s">
        <v>322</v>
      </c>
      <c r="F10" s="237" t="s">
        <v>313</v>
      </c>
      <c r="G10" s="238" t="s">
        <v>323</v>
      </c>
      <c r="H10" s="237" t="s">
        <v>324</v>
      </c>
      <c r="I10" s="237" t="s">
        <v>315</v>
      </c>
      <c r="J10" s="238" t="s">
        <v>322</v>
      </c>
    </row>
    <row r="11" spans="1:10" s="239" customFormat="1" ht="47.25" customHeight="1">
      <c r="A11" s="235" t="s">
        <v>277</v>
      </c>
      <c r="B11" s="236" t="s">
        <v>325</v>
      </c>
      <c r="C11" s="237" t="s">
        <v>310</v>
      </c>
      <c r="D11" s="237" t="s">
        <v>311</v>
      </c>
      <c r="E11" s="238" t="s">
        <v>326</v>
      </c>
      <c r="F11" s="237" t="s">
        <v>313</v>
      </c>
      <c r="G11" s="238" t="s">
        <v>327</v>
      </c>
      <c r="H11" s="237" t="s">
        <v>328</v>
      </c>
      <c r="I11" s="237" t="s">
        <v>315</v>
      </c>
      <c r="J11" s="238" t="s">
        <v>329</v>
      </c>
    </row>
    <row r="12" spans="1:10" s="239" customFormat="1" ht="47.25" customHeight="1">
      <c r="A12" s="235" t="s">
        <v>277</v>
      </c>
      <c r="B12" s="236" t="s">
        <v>325</v>
      </c>
      <c r="C12" s="237" t="s">
        <v>310</v>
      </c>
      <c r="D12" s="237" t="s">
        <v>311</v>
      </c>
      <c r="E12" s="238" t="s">
        <v>330</v>
      </c>
      <c r="F12" s="237" t="s">
        <v>313</v>
      </c>
      <c r="G12" s="238" t="s">
        <v>331</v>
      </c>
      <c r="H12" s="237" t="s">
        <v>332</v>
      </c>
      <c r="I12" s="237" t="s">
        <v>315</v>
      </c>
      <c r="J12" s="238" t="s">
        <v>333</v>
      </c>
    </row>
    <row r="13" spans="1:10" s="239" customFormat="1" ht="47.25" customHeight="1">
      <c r="A13" s="235" t="s">
        <v>277</v>
      </c>
      <c r="B13" s="236" t="s">
        <v>325</v>
      </c>
      <c r="C13" s="237" t="s">
        <v>310</v>
      </c>
      <c r="D13" s="237" t="s">
        <v>311</v>
      </c>
      <c r="E13" s="238" t="s">
        <v>334</v>
      </c>
      <c r="F13" s="237" t="s">
        <v>313</v>
      </c>
      <c r="G13" s="238" t="s">
        <v>133</v>
      </c>
      <c r="H13" s="237" t="s">
        <v>335</v>
      </c>
      <c r="I13" s="237" t="s">
        <v>315</v>
      </c>
      <c r="J13" s="238" t="s">
        <v>336</v>
      </c>
    </row>
    <row r="14" spans="1:10" s="239" customFormat="1" ht="47.25" customHeight="1">
      <c r="A14" s="235" t="s">
        <v>277</v>
      </c>
      <c r="B14" s="236" t="s">
        <v>325</v>
      </c>
      <c r="C14" s="237" t="s">
        <v>310</v>
      </c>
      <c r="D14" s="237" t="s">
        <v>337</v>
      </c>
      <c r="E14" s="238" t="s">
        <v>338</v>
      </c>
      <c r="F14" s="237" t="s">
        <v>313</v>
      </c>
      <c r="G14" s="238" t="s">
        <v>339</v>
      </c>
      <c r="H14" s="237" t="s">
        <v>324</v>
      </c>
      <c r="I14" s="237" t="s">
        <v>315</v>
      </c>
      <c r="J14" s="238" t="s">
        <v>340</v>
      </c>
    </row>
    <row r="15" spans="1:10" s="239" customFormat="1" ht="47.25" customHeight="1">
      <c r="A15" s="235" t="s">
        <v>277</v>
      </c>
      <c r="B15" s="236" t="s">
        <v>325</v>
      </c>
      <c r="C15" s="237" t="s">
        <v>317</v>
      </c>
      <c r="D15" s="237" t="s">
        <v>318</v>
      </c>
      <c r="E15" s="238" t="s">
        <v>341</v>
      </c>
      <c r="F15" s="237" t="s">
        <v>313</v>
      </c>
      <c r="G15" s="238" t="s">
        <v>342</v>
      </c>
      <c r="H15" s="237" t="s">
        <v>343</v>
      </c>
      <c r="I15" s="237" t="s">
        <v>315</v>
      </c>
      <c r="J15" s="238" t="s">
        <v>344</v>
      </c>
    </row>
    <row r="16" spans="1:10" s="239" customFormat="1" ht="47.25" customHeight="1">
      <c r="A16" s="235" t="s">
        <v>277</v>
      </c>
      <c r="B16" s="236" t="s">
        <v>325</v>
      </c>
      <c r="C16" s="237" t="s">
        <v>320</v>
      </c>
      <c r="D16" s="237" t="s">
        <v>321</v>
      </c>
      <c r="E16" s="238" t="s">
        <v>345</v>
      </c>
      <c r="F16" s="237" t="s">
        <v>313</v>
      </c>
      <c r="G16" s="238" t="s">
        <v>346</v>
      </c>
      <c r="H16" s="237" t="s">
        <v>324</v>
      </c>
      <c r="I16" s="237" t="s">
        <v>315</v>
      </c>
      <c r="J16" s="238" t="s">
        <v>347</v>
      </c>
    </row>
    <row r="17" spans="1:10" s="239" customFormat="1" ht="47.25" customHeight="1">
      <c r="A17" s="235" t="s">
        <v>281</v>
      </c>
      <c r="B17" s="236" t="s">
        <v>348</v>
      </c>
      <c r="C17" s="237" t="s">
        <v>310</v>
      </c>
      <c r="D17" s="237" t="s">
        <v>311</v>
      </c>
      <c r="E17" s="238" t="s">
        <v>349</v>
      </c>
      <c r="F17" s="237" t="s">
        <v>313</v>
      </c>
      <c r="G17" s="238" t="s">
        <v>350</v>
      </c>
      <c r="H17" s="237" t="s">
        <v>314</v>
      </c>
      <c r="I17" s="237" t="s">
        <v>315</v>
      </c>
      <c r="J17" s="238" t="s">
        <v>351</v>
      </c>
    </row>
    <row r="18" spans="1:10" s="239" customFormat="1" ht="47.25" customHeight="1">
      <c r="A18" s="235" t="s">
        <v>281</v>
      </c>
      <c r="B18" s="236" t="s">
        <v>348</v>
      </c>
      <c r="C18" s="237" t="s">
        <v>310</v>
      </c>
      <c r="D18" s="237" t="s">
        <v>311</v>
      </c>
      <c r="E18" s="238" t="s">
        <v>352</v>
      </c>
      <c r="F18" s="237" t="s">
        <v>313</v>
      </c>
      <c r="G18" s="238" t="s">
        <v>353</v>
      </c>
      <c r="H18" s="237" t="s">
        <v>354</v>
      </c>
      <c r="I18" s="237" t="s">
        <v>315</v>
      </c>
      <c r="J18" s="238" t="s">
        <v>351</v>
      </c>
    </row>
    <row r="19" spans="1:10" s="239" customFormat="1" ht="47.25" customHeight="1">
      <c r="A19" s="235" t="s">
        <v>281</v>
      </c>
      <c r="B19" s="236" t="s">
        <v>348</v>
      </c>
      <c r="C19" s="237" t="s">
        <v>317</v>
      </c>
      <c r="D19" s="237" t="s">
        <v>318</v>
      </c>
      <c r="E19" s="238" t="s">
        <v>355</v>
      </c>
      <c r="F19" s="237" t="s">
        <v>313</v>
      </c>
      <c r="G19" s="238" t="s">
        <v>132</v>
      </c>
      <c r="H19" s="237" t="s">
        <v>356</v>
      </c>
      <c r="I19" s="237" t="s">
        <v>315</v>
      </c>
      <c r="J19" s="238" t="s">
        <v>357</v>
      </c>
    </row>
    <row r="20" spans="1:10" s="239" customFormat="1" ht="47.25" customHeight="1">
      <c r="A20" s="235" t="s">
        <v>281</v>
      </c>
      <c r="B20" s="236" t="s">
        <v>348</v>
      </c>
      <c r="C20" s="237" t="s">
        <v>320</v>
      </c>
      <c r="D20" s="237" t="s">
        <v>321</v>
      </c>
      <c r="E20" s="238" t="s">
        <v>358</v>
      </c>
      <c r="F20" s="237" t="s">
        <v>313</v>
      </c>
      <c r="G20" s="238" t="s">
        <v>346</v>
      </c>
      <c r="H20" s="237" t="s">
        <v>324</v>
      </c>
      <c r="I20" s="237" t="s">
        <v>315</v>
      </c>
      <c r="J20" s="238" t="s">
        <v>359</v>
      </c>
    </row>
    <row r="21" spans="1:10" s="239" customFormat="1" ht="47.25" customHeight="1">
      <c r="A21" s="235" t="s">
        <v>273</v>
      </c>
      <c r="B21" s="236" t="s">
        <v>360</v>
      </c>
      <c r="C21" s="237" t="s">
        <v>310</v>
      </c>
      <c r="D21" s="237" t="s">
        <v>311</v>
      </c>
      <c r="E21" s="238" t="s">
        <v>361</v>
      </c>
      <c r="F21" s="237" t="s">
        <v>313</v>
      </c>
      <c r="G21" s="238" t="s">
        <v>133</v>
      </c>
      <c r="H21" s="237" t="s">
        <v>314</v>
      </c>
      <c r="I21" s="237" t="s">
        <v>315</v>
      </c>
      <c r="J21" s="238" t="s">
        <v>362</v>
      </c>
    </row>
    <row r="22" spans="1:10" s="239" customFormat="1" ht="47.25" customHeight="1">
      <c r="A22" s="235" t="s">
        <v>273</v>
      </c>
      <c r="B22" s="236" t="s">
        <v>360</v>
      </c>
      <c r="C22" s="237" t="s">
        <v>310</v>
      </c>
      <c r="D22" s="237" t="s">
        <v>337</v>
      </c>
      <c r="E22" s="238" t="s">
        <v>363</v>
      </c>
      <c r="F22" s="237" t="s">
        <v>313</v>
      </c>
      <c r="G22" s="238" t="s">
        <v>339</v>
      </c>
      <c r="H22" s="237" t="s">
        <v>324</v>
      </c>
      <c r="I22" s="237" t="s">
        <v>315</v>
      </c>
      <c r="J22" s="238" t="s">
        <v>364</v>
      </c>
    </row>
    <row r="23" spans="1:10" s="239" customFormat="1" ht="47.25" customHeight="1">
      <c r="A23" s="235" t="s">
        <v>273</v>
      </c>
      <c r="B23" s="236" t="s">
        <v>360</v>
      </c>
      <c r="C23" s="237" t="s">
        <v>310</v>
      </c>
      <c r="D23" s="237" t="s">
        <v>337</v>
      </c>
      <c r="E23" s="238" t="s">
        <v>365</v>
      </c>
      <c r="F23" s="237" t="s">
        <v>313</v>
      </c>
      <c r="G23" s="238" t="s">
        <v>339</v>
      </c>
      <c r="H23" s="237" t="s">
        <v>324</v>
      </c>
      <c r="I23" s="237" t="s">
        <v>315</v>
      </c>
      <c r="J23" s="238" t="s">
        <v>366</v>
      </c>
    </row>
    <row r="24" spans="1:10" s="239" customFormat="1" ht="47.25" customHeight="1">
      <c r="A24" s="235" t="s">
        <v>273</v>
      </c>
      <c r="B24" s="236" t="s">
        <v>360</v>
      </c>
      <c r="C24" s="237" t="s">
        <v>310</v>
      </c>
      <c r="D24" s="237" t="s">
        <v>367</v>
      </c>
      <c r="E24" s="238" t="s">
        <v>368</v>
      </c>
      <c r="F24" s="237" t="s">
        <v>369</v>
      </c>
      <c r="G24" s="238" t="s">
        <v>370</v>
      </c>
      <c r="H24" s="237"/>
      <c r="I24" s="237" t="s">
        <v>371</v>
      </c>
      <c r="J24" s="238" t="s">
        <v>372</v>
      </c>
    </row>
    <row r="25" spans="1:10" s="239" customFormat="1" ht="47.25" customHeight="1">
      <c r="A25" s="235" t="s">
        <v>273</v>
      </c>
      <c r="B25" s="236" t="s">
        <v>360</v>
      </c>
      <c r="C25" s="237" t="s">
        <v>317</v>
      </c>
      <c r="D25" s="237" t="s">
        <v>318</v>
      </c>
      <c r="E25" s="238" t="s">
        <v>373</v>
      </c>
      <c r="F25" s="237" t="s">
        <v>369</v>
      </c>
      <c r="G25" s="238" t="s">
        <v>374</v>
      </c>
      <c r="H25" s="237" t="s">
        <v>324</v>
      </c>
      <c r="I25" s="237" t="s">
        <v>315</v>
      </c>
      <c r="J25" s="238" t="s">
        <v>375</v>
      </c>
    </row>
    <row r="26" spans="1:10" s="239" customFormat="1" ht="47.25" customHeight="1">
      <c r="A26" s="235" t="s">
        <v>273</v>
      </c>
      <c r="B26" s="236" t="s">
        <v>360</v>
      </c>
      <c r="C26" s="237" t="s">
        <v>317</v>
      </c>
      <c r="D26" s="237" t="s">
        <v>318</v>
      </c>
      <c r="E26" s="238" t="s">
        <v>376</v>
      </c>
      <c r="F26" s="237" t="s">
        <v>369</v>
      </c>
      <c r="G26" s="238" t="s">
        <v>377</v>
      </c>
      <c r="H26" s="237"/>
      <c r="I26" s="237" t="s">
        <v>371</v>
      </c>
      <c r="J26" s="238" t="s">
        <v>378</v>
      </c>
    </row>
    <row r="27" spans="1:10" s="239" customFormat="1" ht="47.25" customHeight="1">
      <c r="A27" s="235" t="s">
        <v>273</v>
      </c>
      <c r="B27" s="236" t="s">
        <v>360</v>
      </c>
      <c r="C27" s="237" t="s">
        <v>320</v>
      </c>
      <c r="D27" s="237" t="s">
        <v>321</v>
      </c>
      <c r="E27" s="238" t="s">
        <v>379</v>
      </c>
      <c r="F27" s="237" t="s">
        <v>313</v>
      </c>
      <c r="G27" s="238" t="s">
        <v>339</v>
      </c>
      <c r="H27" s="237" t="s">
        <v>324</v>
      </c>
      <c r="I27" s="237" t="s">
        <v>315</v>
      </c>
      <c r="J27" s="238" t="s">
        <v>380</v>
      </c>
    </row>
    <row r="28" spans="1:10" s="239" customFormat="1" ht="47.25" customHeight="1">
      <c r="A28" s="235" t="s">
        <v>273</v>
      </c>
      <c r="B28" s="236" t="s">
        <v>360</v>
      </c>
      <c r="C28" s="237" t="s">
        <v>381</v>
      </c>
      <c r="D28" s="237" t="s">
        <v>382</v>
      </c>
      <c r="E28" s="238" t="s">
        <v>383</v>
      </c>
      <c r="F28" s="237" t="s">
        <v>369</v>
      </c>
      <c r="G28" s="238" t="s">
        <v>384</v>
      </c>
      <c r="H28" s="237"/>
      <c r="I28" s="237" t="s">
        <v>371</v>
      </c>
      <c r="J28" s="238" t="s">
        <v>385</v>
      </c>
    </row>
    <row r="29" spans="1:10" s="239" customFormat="1" ht="47.25" customHeight="1">
      <c r="A29" s="235" t="s">
        <v>279</v>
      </c>
      <c r="B29" s="236" t="s">
        <v>386</v>
      </c>
      <c r="C29" s="237" t="s">
        <v>310</v>
      </c>
      <c r="D29" s="237" t="s">
        <v>311</v>
      </c>
      <c r="E29" s="238" t="s">
        <v>387</v>
      </c>
      <c r="F29" s="237" t="s">
        <v>313</v>
      </c>
      <c r="G29" s="238" t="s">
        <v>388</v>
      </c>
      <c r="H29" s="237" t="s">
        <v>389</v>
      </c>
      <c r="I29" s="237" t="s">
        <v>315</v>
      </c>
      <c r="J29" s="238" t="s">
        <v>390</v>
      </c>
    </row>
    <row r="30" spans="1:10" s="239" customFormat="1" ht="47.25" customHeight="1">
      <c r="A30" s="235" t="s">
        <v>279</v>
      </c>
      <c r="B30" s="236" t="s">
        <v>386</v>
      </c>
      <c r="C30" s="237" t="s">
        <v>310</v>
      </c>
      <c r="D30" s="237" t="s">
        <v>337</v>
      </c>
      <c r="E30" s="238" t="s">
        <v>391</v>
      </c>
      <c r="F30" s="237" t="s">
        <v>369</v>
      </c>
      <c r="G30" s="238" t="s">
        <v>374</v>
      </c>
      <c r="H30" s="237" t="s">
        <v>324</v>
      </c>
      <c r="I30" s="237" t="s">
        <v>315</v>
      </c>
      <c r="J30" s="238" t="s">
        <v>392</v>
      </c>
    </row>
    <row r="31" spans="1:10" s="239" customFormat="1" ht="47.25" customHeight="1">
      <c r="A31" s="235" t="s">
        <v>279</v>
      </c>
      <c r="B31" s="236" t="s">
        <v>386</v>
      </c>
      <c r="C31" s="237" t="s">
        <v>317</v>
      </c>
      <c r="D31" s="237" t="s">
        <v>393</v>
      </c>
      <c r="E31" s="238" t="s">
        <v>394</v>
      </c>
      <c r="F31" s="237" t="s">
        <v>313</v>
      </c>
      <c r="G31" s="238" t="s">
        <v>136</v>
      </c>
      <c r="H31" s="237" t="s">
        <v>395</v>
      </c>
      <c r="I31" s="237" t="s">
        <v>315</v>
      </c>
      <c r="J31" s="238" t="s">
        <v>396</v>
      </c>
    </row>
    <row r="32" spans="1:10" s="239" customFormat="1" ht="47.25" customHeight="1">
      <c r="A32" s="235" t="s">
        <v>279</v>
      </c>
      <c r="B32" s="236" t="s">
        <v>386</v>
      </c>
      <c r="C32" s="237" t="s">
        <v>381</v>
      </c>
      <c r="D32" s="237" t="s">
        <v>382</v>
      </c>
      <c r="E32" s="238" t="s">
        <v>397</v>
      </c>
      <c r="F32" s="237" t="s">
        <v>398</v>
      </c>
      <c r="G32" s="238" t="s">
        <v>399</v>
      </c>
      <c r="H32" s="237" t="s">
        <v>343</v>
      </c>
      <c r="I32" s="237" t="s">
        <v>315</v>
      </c>
      <c r="J32" s="238" t="s">
        <v>397</v>
      </c>
    </row>
    <row r="33" spans="1:10" s="239" customFormat="1" ht="47.25" customHeight="1">
      <c r="A33" s="235" t="s">
        <v>262</v>
      </c>
      <c r="B33" s="236" t="s">
        <v>400</v>
      </c>
      <c r="C33" s="237" t="s">
        <v>310</v>
      </c>
      <c r="D33" s="237" t="s">
        <v>367</v>
      </c>
      <c r="E33" s="238" t="s">
        <v>401</v>
      </c>
      <c r="F33" s="237" t="s">
        <v>398</v>
      </c>
      <c r="G33" s="238" t="s">
        <v>402</v>
      </c>
      <c r="H33" s="237" t="s">
        <v>403</v>
      </c>
      <c r="I33" s="237" t="s">
        <v>315</v>
      </c>
      <c r="J33" s="238" t="s">
        <v>404</v>
      </c>
    </row>
    <row r="34" spans="1:10" s="239" customFormat="1" ht="47.25" customHeight="1">
      <c r="A34" s="235" t="s">
        <v>262</v>
      </c>
      <c r="B34" s="236" t="s">
        <v>400</v>
      </c>
      <c r="C34" s="237" t="s">
        <v>317</v>
      </c>
      <c r="D34" s="237" t="s">
        <v>405</v>
      </c>
      <c r="E34" s="238" t="s">
        <v>406</v>
      </c>
      <c r="F34" s="237" t="s">
        <v>398</v>
      </c>
      <c r="G34" s="238" t="s">
        <v>407</v>
      </c>
      <c r="H34" s="237" t="s">
        <v>343</v>
      </c>
      <c r="I34" s="237" t="s">
        <v>315</v>
      </c>
      <c r="J34" s="238" t="s">
        <v>408</v>
      </c>
    </row>
    <row r="35" spans="1:10" s="239" customFormat="1" ht="47.25" customHeight="1">
      <c r="A35" s="235" t="s">
        <v>262</v>
      </c>
      <c r="B35" s="236" t="s">
        <v>400</v>
      </c>
      <c r="C35" s="237" t="s">
        <v>320</v>
      </c>
      <c r="D35" s="237" t="s">
        <v>321</v>
      </c>
      <c r="E35" s="238" t="s">
        <v>321</v>
      </c>
      <c r="F35" s="237" t="s">
        <v>313</v>
      </c>
      <c r="G35" s="238" t="s">
        <v>323</v>
      </c>
      <c r="H35" s="237" t="s">
        <v>324</v>
      </c>
      <c r="I35" s="237" t="s">
        <v>315</v>
      </c>
      <c r="J35" s="238" t="s">
        <v>321</v>
      </c>
    </row>
    <row r="36" spans="1:10" s="239" customFormat="1" ht="39" customHeight="1">
      <c r="A36" s="235" t="s">
        <v>265</v>
      </c>
      <c r="B36" s="236" t="s">
        <v>409</v>
      </c>
      <c r="C36" s="237" t="s">
        <v>310</v>
      </c>
      <c r="D36" s="237" t="s">
        <v>311</v>
      </c>
      <c r="E36" s="238" t="s">
        <v>410</v>
      </c>
      <c r="F36" s="237" t="s">
        <v>313</v>
      </c>
      <c r="G36" s="238" t="s">
        <v>134</v>
      </c>
      <c r="H36" s="237" t="s">
        <v>332</v>
      </c>
      <c r="I36" s="237" t="s">
        <v>315</v>
      </c>
      <c r="J36" s="238" t="s">
        <v>410</v>
      </c>
    </row>
    <row r="37" spans="1:10" s="239" customFormat="1" ht="39" customHeight="1">
      <c r="A37" s="235" t="s">
        <v>265</v>
      </c>
      <c r="B37" s="236" t="s">
        <v>409</v>
      </c>
      <c r="C37" s="237" t="s">
        <v>310</v>
      </c>
      <c r="D37" s="237" t="s">
        <v>311</v>
      </c>
      <c r="E37" s="238" t="s">
        <v>411</v>
      </c>
      <c r="F37" s="237" t="s">
        <v>313</v>
      </c>
      <c r="G37" s="238" t="s">
        <v>327</v>
      </c>
      <c r="H37" s="237" t="s">
        <v>412</v>
      </c>
      <c r="I37" s="237" t="s">
        <v>315</v>
      </c>
      <c r="J37" s="238" t="s">
        <v>413</v>
      </c>
    </row>
    <row r="38" spans="1:10" s="239" customFormat="1" ht="39" customHeight="1">
      <c r="A38" s="235" t="s">
        <v>265</v>
      </c>
      <c r="B38" s="236" t="s">
        <v>409</v>
      </c>
      <c r="C38" s="237" t="s">
        <v>310</v>
      </c>
      <c r="D38" s="237" t="s">
        <v>311</v>
      </c>
      <c r="E38" s="238" t="s">
        <v>414</v>
      </c>
      <c r="F38" s="237" t="s">
        <v>313</v>
      </c>
      <c r="G38" s="238" t="s">
        <v>134</v>
      </c>
      <c r="H38" s="237" t="s">
        <v>412</v>
      </c>
      <c r="I38" s="237" t="s">
        <v>315</v>
      </c>
      <c r="J38" s="238" t="s">
        <v>415</v>
      </c>
    </row>
    <row r="39" spans="1:10" s="239" customFormat="1" ht="39" customHeight="1">
      <c r="A39" s="235" t="s">
        <v>265</v>
      </c>
      <c r="B39" s="236" t="s">
        <v>409</v>
      </c>
      <c r="C39" s="237" t="s">
        <v>310</v>
      </c>
      <c r="D39" s="237" t="s">
        <v>311</v>
      </c>
      <c r="E39" s="238" t="s">
        <v>416</v>
      </c>
      <c r="F39" s="237" t="s">
        <v>313</v>
      </c>
      <c r="G39" s="238" t="s">
        <v>135</v>
      </c>
      <c r="H39" s="237" t="s">
        <v>412</v>
      </c>
      <c r="I39" s="237" t="s">
        <v>315</v>
      </c>
      <c r="J39" s="238" t="s">
        <v>417</v>
      </c>
    </row>
    <row r="40" spans="1:10" s="239" customFormat="1" ht="39" customHeight="1">
      <c r="A40" s="235" t="s">
        <v>265</v>
      </c>
      <c r="B40" s="236" t="s">
        <v>409</v>
      </c>
      <c r="C40" s="237" t="s">
        <v>310</v>
      </c>
      <c r="D40" s="237" t="s">
        <v>311</v>
      </c>
      <c r="E40" s="238" t="s">
        <v>418</v>
      </c>
      <c r="F40" s="237" t="s">
        <v>313</v>
      </c>
      <c r="G40" s="238" t="s">
        <v>133</v>
      </c>
      <c r="H40" s="237" t="s">
        <v>412</v>
      </c>
      <c r="I40" s="237" t="s">
        <v>315</v>
      </c>
      <c r="J40" s="238" t="s">
        <v>419</v>
      </c>
    </row>
    <row r="41" spans="1:10" s="239" customFormat="1" ht="39" customHeight="1">
      <c r="A41" s="235" t="s">
        <v>265</v>
      </c>
      <c r="B41" s="236" t="s">
        <v>409</v>
      </c>
      <c r="C41" s="237" t="s">
        <v>310</v>
      </c>
      <c r="D41" s="237" t="s">
        <v>311</v>
      </c>
      <c r="E41" s="238" t="s">
        <v>420</v>
      </c>
      <c r="F41" s="237" t="s">
        <v>313</v>
      </c>
      <c r="G41" s="238" t="s">
        <v>135</v>
      </c>
      <c r="H41" s="237" t="s">
        <v>412</v>
      </c>
      <c r="I41" s="237" t="s">
        <v>315</v>
      </c>
      <c r="J41" s="238" t="s">
        <v>421</v>
      </c>
    </row>
    <row r="42" spans="1:10" s="239" customFormat="1" ht="39" customHeight="1">
      <c r="A42" s="235" t="s">
        <v>265</v>
      </c>
      <c r="B42" s="236" t="s">
        <v>409</v>
      </c>
      <c r="C42" s="237" t="s">
        <v>310</v>
      </c>
      <c r="D42" s="237" t="s">
        <v>311</v>
      </c>
      <c r="E42" s="238" t="s">
        <v>422</v>
      </c>
      <c r="F42" s="237" t="s">
        <v>313</v>
      </c>
      <c r="G42" s="238" t="s">
        <v>133</v>
      </c>
      <c r="H42" s="237" t="s">
        <v>332</v>
      </c>
      <c r="I42" s="237" t="s">
        <v>315</v>
      </c>
      <c r="J42" s="238" t="s">
        <v>423</v>
      </c>
    </row>
    <row r="43" spans="1:10" s="239" customFormat="1" ht="39" customHeight="1">
      <c r="A43" s="235" t="s">
        <v>265</v>
      </c>
      <c r="B43" s="236" t="s">
        <v>409</v>
      </c>
      <c r="C43" s="237" t="s">
        <v>310</v>
      </c>
      <c r="D43" s="237" t="s">
        <v>311</v>
      </c>
      <c r="E43" s="238" t="s">
        <v>424</v>
      </c>
      <c r="F43" s="237" t="s">
        <v>313</v>
      </c>
      <c r="G43" s="238" t="s">
        <v>425</v>
      </c>
      <c r="H43" s="237" t="s">
        <v>328</v>
      </c>
      <c r="I43" s="237" t="s">
        <v>315</v>
      </c>
      <c r="J43" s="238" t="s">
        <v>426</v>
      </c>
    </row>
    <row r="44" spans="1:10" s="239" customFormat="1" ht="39" customHeight="1">
      <c r="A44" s="235" t="s">
        <v>265</v>
      </c>
      <c r="B44" s="236" t="s">
        <v>409</v>
      </c>
      <c r="C44" s="237" t="s">
        <v>310</v>
      </c>
      <c r="D44" s="237" t="s">
        <v>337</v>
      </c>
      <c r="E44" s="238" t="s">
        <v>427</v>
      </c>
      <c r="F44" s="237" t="s">
        <v>369</v>
      </c>
      <c r="G44" s="238" t="s">
        <v>428</v>
      </c>
      <c r="H44" s="237"/>
      <c r="I44" s="237" t="s">
        <v>371</v>
      </c>
      <c r="J44" s="238" t="s">
        <v>429</v>
      </c>
    </row>
    <row r="45" spans="1:10" s="239" customFormat="1" ht="39" customHeight="1">
      <c r="A45" s="235" t="s">
        <v>265</v>
      </c>
      <c r="B45" s="236" t="s">
        <v>409</v>
      </c>
      <c r="C45" s="237" t="s">
        <v>310</v>
      </c>
      <c r="D45" s="237" t="s">
        <v>337</v>
      </c>
      <c r="E45" s="238" t="s">
        <v>430</v>
      </c>
      <c r="F45" s="237" t="s">
        <v>313</v>
      </c>
      <c r="G45" s="238" t="s">
        <v>346</v>
      </c>
      <c r="H45" s="237" t="s">
        <v>324</v>
      </c>
      <c r="I45" s="237" t="s">
        <v>315</v>
      </c>
      <c r="J45" s="238" t="s">
        <v>431</v>
      </c>
    </row>
    <row r="46" spans="1:10" s="239" customFormat="1" ht="39" customHeight="1">
      <c r="A46" s="235" t="s">
        <v>265</v>
      </c>
      <c r="B46" s="236" t="s">
        <v>409</v>
      </c>
      <c r="C46" s="237" t="s">
        <v>310</v>
      </c>
      <c r="D46" s="237" t="s">
        <v>337</v>
      </c>
      <c r="E46" s="238" t="s">
        <v>432</v>
      </c>
      <c r="F46" s="237" t="s">
        <v>313</v>
      </c>
      <c r="G46" s="238" t="s">
        <v>339</v>
      </c>
      <c r="H46" s="237" t="s">
        <v>324</v>
      </c>
      <c r="I46" s="237" t="s">
        <v>315</v>
      </c>
      <c r="J46" s="238" t="s">
        <v>433</v>
      </c>
    </row>
    <row r="47" spans="1:10" s="239" customFormat="1" ht="39" customHeight="1">
      <c r="A47" s="235" t="s">
        <v>265</v>
      </c>
      <c r="B47" s="236" t="s">
        <v>409</v>
      </c>
      <c r="C47" s="237" t="s">
        <v>310</v>
      </c>
      <c r="D47" s="237" t="s">
        <v>337</v>
      </c>
      <c r="E47" s="238" t="s">
        <v>434</v>
      </c>
      <c r="F47" s="237" t="s">
        <v>313</v>
      </c>
      <c r="G47" s="238" t="s">
        <v>435</v>
      </c>
      <c r="H47" s="237" t="s">
        <v>356</v>
      </c>
      <c r="I47" s="237" t="s">
        <v>315</v>
      </c>
      <c r="J47" s="238" t="s">
        <v>436</v>
      </c>
    </row>
    <row r="48" spans="1:10" s="239" customFormat="1" ht="39" customHeight="1">
      <c r="A48" s="235" t="s">
        <v>265</v>
      </c>
      <c r="B48" s="236" t="s">
        <v>409</v>
      </c>
      <c r="C48" s="237" t="s">
        <v>317</v>
      </c>
      <c r="D48" s="237" t="s">
        <v>318</v>
      </c>
      <c r="E48" s="238" t="s">
        <v>437</v>
      </c>
      <c r="F48" s="237" t="s">
        <v>438</v>
      </c>
      <c r="G48" s="238" t="s">
        <v>331</v>
      </c>
      <c r="H48" s="237" t="s">
        <v>439</v>
      </c>
      <c r="I48" s="237" t="s">
        <v>315</v>
      </c>
      <c r="J48" s="238" t="s">
        <v>440</v>
      </c>
    </row>
    <row r="49" spans="1:10" s="239" customFormat="1" ht="39" customHeight="1">
      <c r="A49" s="235" t="s">
        <v>265</v>
      </c>
      <c r="B49" s="236" t="s">
        <v>409</v>
      </c>
      <c r="C49" s="237" t="s">
        <v>317</v>
      </c>
      <c r="D49" s="237" t="s">
        <v>318</v>
      </c>
      <c r="E49" s="238" t="s">
        <v>441</v>
      </c>
      <c r="F49" s="237" t="s">
        <v>313</v>
      </c>
      <c r="G49" s="238" t="s">
        <v>442</v>
      </c>
      <c r="H49" s="237" t="s">
        <v>443</v>
      </c>
      <c r="I49" s="237" t="s">
        <v>315</v>
      </c>
      <c r="J49" s="238" t="s">
        <v>444</v>
      </c>
    </row>
    <row r="50" spans="1:10" s="239" customFormat="1" ht="39" customHeight="1">
      <c r="A50" s="235" t="s">
        <v>265</v>
      </c>
      <c r="B50" s="236" t="s">
        <v>409</v>
      </c>
      <c r="C50" s="237" t="s">
        <v>320</v>
      </c>
      <c r="D50" s="237" t="s">
        <v>321</v>
      </c>
      <c r="E50" s="238" t="s">
        <v>445</v>
      </c>
      <c r="F50" s="237" t="s">
        <v>313</v>
      </c>
      <c r="G50" s="238" t="s">
        <v>323</v>
      </c>
      <c r="H50" s="237" t="s">
        <v>324</v>
      </c>
      <c r="I50" s="237" t="s">
        <v>315</v>
      </c>
      <c r="J50" s="238" t="s">
        <v>446</v>
      </c>
    </row>
    <row r="51" spans="1:10" s="239" customFormat="1" ht="39" customHeight="1">
      <c r="A51" s="235" t="s">
        <v>265</v>
      </c>
      <c r="B51" s="236" t="s">
        <v>409</v>
      </c>
      <c r="C51" s="237" t="s">
        <v>320</v>
      </c>
      <c r="D51" s="237" t="s">
        <v>321</v>
      </c>
      <c r="E51" s="238" t="s">
        <v>447</v>
      </c>
      <c r="F51" s="237" t="s">
        <v>313</v>
      </c>
      <c r="G51" s="238" t="s">
        <v>346</v>
      </c>
      <c r="H51" s="237" t="s">
        <v>324</v>
      </c>
      <c r="I51" s="237" t="s">
        <v>315</v>
      </c>
      <c r="J51" s="238" t="s">
        <v>448</v>
      </c>
    </row>
    <row r="52" spans="1:10" s="239" customFormat="1" ht="39" customHeight="1">
      <c r="A52" s="235" t="s">
        <v>265</v>
      </c>
      <c r="B52" s="236" t="s">
        <v>409</v>
      </c>
      <c r="C52" s="237" t="s">
        <v>381</v>
      </c>
      <c r="D52" s="237" t="s">
        <v>382</v>
      </c>
      <c r="E52" s="238" t="s">
        <v>449</v>
      </c>
      <c r="F52" s="237" t="s">
        <v>398</v>
      </c>
      <c r="G52" s="238" t="s">
        <v>450</v>
      </c>
      <c r="H52" s="237" t="s">
        <v>343</v>
      </c>
      <c r="I52" s="237" t="s">
        <v>315</v>
      </c>
      <c r="J52" s="238" t="s">
        <v>451</v>
      </c>
    </row>
    <row r="53" spans="1:10" s="239" customFormat="1" ht="39" customHeight="1">
      <c r="A53" s="235" t="s">
        <v>265</v>
      </c>
      <c r="B53" s="236" t="s">
        <v>409</v>
      </c>
      <c r="C53" s="237" t="s">
        <v>381</v>
      </c>
      <c r="D53" s="237" t="s">
        <v>382</v>
      </c>
      <c r="E53" s="238" t="s">
        <v>452</v>
      </c>
      <c r="F53" s="237" t="s">
        <v>398</v>
      </c>
      <c r="G53" s="238" t="s">
        <v>453</v>
      </c>
      <c r="H53" s="237" t="s">
        <v>343</v>
      </c>
      <c r="I53" s="237" t="s">
        <v>315</v>
      </c>
      <c r="J53" s="238" t="s">
        <v>454</v>
      </c>
    </row>
    <row r="54" spans="1:10" s="239" customFormat="1" ht="47.25" customHeight="1">
      <c r="A54" s="235" t="s">
        <v>286</v>
      </c>
      <c r="B54" s="236" t="s">
        <v>455</v>
      </c>
      <c r="C54" s="237" t="s">
        <v>310</v>
      </c>
      <c r="D54" s="237" t="s">
        <v>311</v>
      </c>
      <c r="E54" s="238" t="s">
        <v>456</v>
      </c>
      <c r="F54" s="237" t="s">
        <v>313</v>
      </c>
      <c r="G54" s="238" t="s">
        <v>457</v>
      </c>
      <c r="H54" s="237" t="s">
        <v>328</v>
      </c>
      <c r="I54" s="237" t="s">
        <v>315</v>
      </c>
      <c r="J54" s="238" t="s">
        <v>458</v>
      </c>
    </row>
    <row r="55" spans="1:10" s="239" customFormat="1" ht="47.25" customHeight="1">
      <c r="A55" s="235" t="s">
        <v>286</v>
      </c>
      <c r="B55" s="236" t="s">
        <v>455</v>
      </c>
      <c r="C55" s="237" t="s">
        <v>310</v>
      </c>
      <c r="D55" s="237" t="s">
        <v>311</v>
      </c>
      <c r="E55" s="238" t="s">
        <v>459</v>
      </c>
      <c r="F55" s="237" t="s">
        <v>313</v>
      </c>
      <c r="G55" s="238" t="s">
        <v>460</v>
      </c>
      <c r="H55" s="237" t="s">
        <v>328</v>
      </c>
      <c r="I55" s="237" t="s">
        <v>315</v>
      </c>
      <c r="J55" s="238" t="s">
        <v>461</v>
      </c>
    </row>
    <row r="56" spans="1:10" s="239" customFormat="1" ht="47.25" customHeight="1">
      <c r="A56" s="235" t="s">
        <v>286</v>
      </c>
      <c r="B56" s="236" t="s">
        <v>455</v>
      </c>
      <c r="C56" s="237" t="s">
        <v>310</v>
      </c>
      <c r="D56" s="237" t="s">
        <v>337</v>
      </c>
      <c r="E56" s="238" t="s">
        <v>462</v>
      </c>
      <c r="F56" s="237" t="s">
        <v>369</v>
      </c>
      <c r="G56" s="238" t="s">
        <v>428</v>
      </c>
      <c r="H56" s="237"/>
      <c r="I56" s="237" t="s">
        <v>371</v>
      </c>
      <c r="J56" s="238" t="s">
        <v>463</v>
      </c>
    </row>
    <row r="57" spans="1:10" s="239" customFormat="1" ht="47.25" customHeight="1">
      <c r="A57" s="235" t="s">
        <v>286</v>
      </c>
      <c r="B57" s="236" t="s">
        <v>455</v>
      </c>
      <c r="C57" s="237" t="s">
        <v>310</v>
      </c>
      <c r="D57" s="237" t="s">
        <v>337</v>
      </c>
      <c r="E57" s="238" t="s">
        <v>464</v>
      </c>
      <c r="F57" s="237" t="s">
        <v>313</v>
      </c>
      <c r="G57" s="238" t="s">
        <v>465</v>
      </c>
      <c r="H57" s="237" t="s">
        <v>328</v>
      </c>
      <c r="I57" s="237" t="s">
        <v>315</v>
      </c>
      <c r="J57" s="238" t="s">
        <v>466</v>
      </c>
    </row>
    <row r="58" spans="1:10" s="239" customFormat="1" ht="47.25" customHeight="1">
      <c r="A58" s="235" t="s">
        <v>286</v>
      </c>
      <c r="B58" s="236" t="s">
        <v>455</v>
      </c>
      <c r="C58" s="237" t="s">
        <v>310</v>
      </c>
      <c r="D58" s="237" t="s">
        <v>367</v>
      </c>
      <c r="E58" s="238" t="s">
        <v>467</v>
      </c>
      <c r="F58" s="237" t="s">
        <v>313</v>
      </c>
      <c r="G58" s="238" t="s">
        <v>346</v>
      </c>
      <c r="H58" s="237" t="s">
        <v>324</v>
      </c>
      <c r="I58" s="237" t="s">
        <v>315</v>
      </c>
      <c r="J58" s="238" t="s">
        <v>468</v>
      </c>
    </row>
    <row r="59" spans="1:10" s="239" customFormat="1" ht="47.25" customHeight="1">
      <c r="A59" s="235" t="s">
        <v>286</v>
      </c>
      <c r="B59" s="236" t="s">
        <v>455</v>
      </c>
      <c r="C59" s="237" t="s">
        <v>317</v>
      </c>
      <c r="D59" s="237" t="s">
        <v>318</v>
      </c>
      <c r="E59" s="238" t="s">
        <v>469</v>
      </c>
      <c r="F59" s="237" t="s">
        <v>369</v>
      </c>
      <c r="G59" s="238" t="s">
        <v>428</v>
      </c>
      <c r="H59" s="237"/>
      <c r="I59" s="237" t="s">
        <v>371</v>
      </c>
      <c r="J59" s="238" t="s">
        <v>470</v>
      </c>
    </row>
    <row r="60" spans="1:10" s="239" customFormat="1" ht="47.25" customHeight="1">
      <c r="A60" s="235" t="s">
        <v>286</v>
      </c>
      <c r="B60" s="236" t="s">
        <v>455</v>
      </c>
      <c r="C60" s="237" t="s">
        <v>320</v>
      </c>
      <c r="D60" s="237" t="s">
        <v>321</v>
      </c>
      <c r="E60" s="238" t="s">
        <v>471</v>
      </c>
      <c r="F60" s="237" t="s">
        <v>313</v>
      </c>
      <c r="G60" s="238" t="s">
        <v>346</v>
      </c>
      <c r="H60" s="237" t="s">
        <v>324</v>
      </c>
      <c r="I60" s="237" t="s">
        <v>315</v>
      </c>
      <c r="J60" s="238" t="s">
        <v>472</v>
      </c>
    </row>
    <row r="61" spans="1:10" s="239" customFormat="1" ht="47.25" customHeight="1">
      <c r="A61" s="235" t="s">
        <v>286</v>
      </c>
      <c r="B61" s="236" t="s">
        <v>455</v>
      </c>
      <c r="C61" s="237" t="s">
        <v>320</v>
      </c>
      <c r="D61" s="237" t="s">
        <v>321</v>
      </c>
      <c r="E61" s="238" t="s">
        <v>473</v>
      </c>
      <c r="F61" s="237" t="s">
        <v>313</v>
      </c>
      <c r="G61" s="238" t="s">
        <v>323</v>
      </c>
      <c r="H61" s="237" t="s">
        <v>324</v>
      </c>
      <c r="I61" s="237" t="s">
        <v>315</v>
      </c>
      <c r="J61" s="238" t="s">
        <v>474</v>
      </c>
    </row>
    <row r="62" spans="1:10" s="239" customFormat="1" ht="47.25" customHeight="1">
      <c r="A62" s="240" t="s">
        <v>48</v>
      </c>
      <c r="B62" s="241"/>
      <c r="C62" s="241"/>
      <c r="D62" s="241"/>
      <c r="E62" s="241"/>
      <c r="F62" s="241"/>
      <c r="G62" s="241"/>
      <c r="H62" s="241"/>
      <c r="I62" s="241"/>
      <c r="J62" s="241"/>
    </row>
    <row r="63" spans="1:10" s="239" customFormat="1" ht="58.5" customHeight="1">
      <c r="A63" s="235" t="s">
        <v>270</v>
      </c>
      <c r="B63" s="236" t="s">
        <v>475</v>
      </c>
      <c r="C63" s="237" t="s">
        <v>310</v>
      </c>
      <c r="D63" s="237" t="s">
        <v>311</v>
      </c>
      <c r="E63" s="238" t="s">
        <v>476</v>
      </c>
      <c r="F63" s="237" t="s">
        <v>369</v>
      </c>
      <c r="G63" s="238" t="s">
        <v>477</v>
      </c>
      <c r="H63" s="237" t="s">
        <v>314</v>
      </c>
      <c r="I63" s="237" t="s">
        <v>315</v>
      </c>
      <c r="J63" s="238" t="s">
        <v>478</v>
      </c>
    </row>
    <row r="64" spans="1:10" s="239" customFormat="1" ht="58.5" customHeight="1">
      <c r="A64" s="235" t="s">
        <v>270</v>
      </c>
      <c r="B64" s="236" t="s">
        <v>475</v>
      </c>
      <c r="C64" s="237" t="s">
        <v>317</v>
      </c>
      <c r="D64" s="237" t="s">
        <v>318</v>
      </c>
      <c r="E64" s="238" t="s">
        <v>479</v>
      </c>
      <c r="F64" s="237" t="s">
        <v>369</v>
      </c>
      <c r="G64" s="238" t="s">
        <v>480</v>
      </c>
      <c r="H64" s="237"/>
      <c r="I64" s="237" t="s">
        <v>371</v>
      </c>
      <c r="J64" s="238" t="s">
        <v>481</v>
      </c>
    </row>
    <row r="65" spans="1:10" s="239" customFormat="1" ht="58.5" customHeight="1">
      <c r="A65" s="235" t="s">
        <v>270</v>
      </c>
      <c r="B65" s="236" t="s">
        <v>475</v>
      </c>
      <c r="C65" s="237" t="s">
        <v>320</v>
      </c>
      <c r="D65" s="237" t="s">
        <v>321</v>
      </c>
      <c r="E65" s="238" t="s">
        <v>482</v>
      </c>
      <c r="F65" s="237" t="s">
        <v>313</v>
      </c>
      <c r="G65" s="238" t="s">
        <v>346</v>
      </c>
      <c r="H65" s="237" t="s">
        <v>324</v>
      </c>
      <c r="I65" s="237" t="s">
        <v>315</v>
      </c>
      <c r="J65" s="238" t="s">
        <v>483</v>
      </c>
    </row>
    <row r="66" spans="1:10" s="239" customFormat="1" ht="58.5" customHeight="1">
      <c r="A66" s="235" t="s">
        <v>293</v>
      </c>
      <c r="B66" s="236" t="s">
        <v>484</v>
      </c>
      <c r="C66" s="237" t="s">
        <v>310</v>
      </c>
      <c r="D66" s="237" t="s">
        <v>311</v>
      </c>
      <c r="E66" s="238" t="s">
        <v>485</v>
      </c>
      <c r="F66" s="237" t="s">
        <v>369</v>
      </c>
      <c r="G66" s="238" t="s">
        <v>486</v>
      </c>
      <c r="H66" s="237" t="s">
        <v>487</v>
      </c>
      <c r="I66" s="237" t="s">
        <v>315</v>
      </c>
      <c r="J66" s="238" t="s">
        <v>488</v>
      </c>
    </row>
    <row r="67" spans="1:10" s="239" customFormat="1" ht="58.5" customHeight="1">
      <c r="A67" s="235" t="s">
        <v>293</v>
      </c>
      <c r="B67" s="236" t="s">
        <v>484</v>
      </c>
      <c r="C67" s="237" t="s">
        <v>310</v>
      </c>
      <c r="D67" s="237" t="s">
        <v>311</v>
      </c>
      <c r="E67" s="238" t="s">
        <v>489</v>
      </c>
      <c r="F67" s="237" t="s">
        <v>369</v>
      </c>
      <c r="G67" s="238" t="s">
        <v>490</v>
      </c>
      <c r="H67" s="237" t="s">
        <v>439</v>
      </c>
      <c r="I67" s="237" t="s">
        <v>315</v>
      </c>
      <c r="J67" s="238" t="s">
        <v>491</v>
      </c>
    </row>
    <row r="68" spans="1:10" s="239" customFormat="1" ht="58.5" customHeight="1">
      <c r="A68" s="235" t="s">
        <v>293</v>
      </c>
      <c r="B68" s="236" t="s">
        <v>484</v>
      </c>
      <c r="C68" s="237" t="s">
        <v>317</v>
      </c>
      <c r="D68" s="237" t="s">
        <v>405</v>
      </c>
      <c r="E68" s="238" t="s">
        <v>492</v>
      </c>
      <c r="F68" s="237" t="s">
        <v>313</v>
      </c>
      <c r="G68" s="238" t="s">
        <v>346</v>
      </c>
      <c r="H68" s="237" t="s">
        <v>324</v>
      </c>
      <c r="I68" s="237" t="s">
        <v>315</v>
      </c>
      <c r="J68" s="238" t="s">
        <v>493</v>
      </c>
    </row>
    <row r="69" spans="1:10" s="239" customFormat="1" ht="58.5" customHeight="1">
      <c r="A69" s="235" t="s">
        <v>293</v>
      </c>
      <c r="B69" s="236" t="s">
        <v>484</v>
      </c>
      <c r="C69" s="237" t="s">
        <v>317</v>
      </c>
      <c r="D69" s="237" t="s">
        <v>405</v>
      </c>
      <c r="E69" s="238" t="s">
        <v>494</v>
      </c>
      <c r="F69" s="237" t="s">
        <v>313</v>
      </c>
      <c r="G69" s="238" t="s">
        <v>495</v>
      </c>
      <c r="H69" s="237" t="s">
        <v>324</v>
      </c>
      <c r="I69" s="237" t="s">
        <v>315</v>
      </c>
      <c r="J69" s="238" t="s">
        <v>496</v>
      </c>
    </row>
    <row r="70" spans="1:10" s="239" customFormat="1" ht="58.5" customHeight="1">
      <c r="A70" s="235" t="s">
        <v>293</v>
      </c>
      <c r="B70" s="236" t="s">
        <v>484</v>
      </c>
      <c r="C70" s="237" t="s">
        <v>317</v>
      </c>
      <c r="D70" s="237" t="s">
        <v>405</v>
      </c>
      <c r="E70" s="238" t="s">
        <v>497</v>
      </c>
      <c r="F70" s="237" t="s">
        <v>313</v>
      </c>
      <c r="G70" s="238" t="s">
        <v>498</v>
      </c>
      <c r="H70" s="237" t="s">
        <v>324</v>
      </c>
      <c r="I70" s="237" t="s">
        <v>315</v>
      </c>
      <c r="J70" s="238" t="s">
        <v>499</v>
      </c>
    </row>
    <row r="71" spans="1:10" s="239" customFormat="1" ht="58.5" customHeight="1">
      <c r="A71" s="235" t="s">
        <v>293</v>
      </c>
      <c r="B71" s="236" t="s">
        <v>484</v>
      </c>
      <c r="C71" s="237" t="s">
        <v>317</v>
      </c>
      <c r="D71" s="237" t="s">
        <v>318</v>
      </c>
      <c r="E71" s="238" t="s">
        <v>500</v>
      </c>
      <c r="F71" s="237" t="s">
        <v>313</v>
      </c>
      <c r="G71" s="238" t="s">
        <v>501</v>
      </c>
      <c r="H71" s="237" t="s">
        <v>502</v>
      </c>
      <c r="I71" s="237" t="s">
        <v>315</v>
      </c>
      <c r="J71" s="238" t="s">
        <v>503</v>
      </c>
    </row>
    <row r="72" spans="1:10" s="239" customFormat="1" ht="58.5" customHeight="1">
      <c r="A72" s="235" t="s">
        <v>293</v>
      </c>
      <c r="B72" s="236" t="s">
        <v>484</v>
      </c>
      <c r="C72" s="237" t="s">
        <v>320</v>
      </c>
      <c r="D72" s="237" t="s">
        <v>321</v>
      </c>
      <c r="E72" s="238" t="s">
        <v>504</v>
      </c>
      <c r="F72" s="237" t="s">
        <v>313</v>
      </c>
      <c r="G72" s="238" t="s">
        <v>346</v>
      </c>
      <c r="H72" s="237" t="s">
        <v>324</v>
      </c>
      <c r="I72" s="237" t="s">
        <v>315</v>
      </c>
      <c r="J72" s="238" t="s">
        <v>505</v>
      </c>
    </row>
    <row r="73" spans="1:10" s="239" customFormat="1" ht="58.5" customHeight="1">
      <c r="A73" s="235" t="s">
        <v>293</v>
      </c>
      <c r="B73" s="236" t="s">
        <v>484</v>
      </c>
      <c r="C73" s="237" t="s">
        <v>320</v>
      </c>
      <c r="D73" s="237" t="s">
        <v>321</v>
      </c>
      <c r="E73" s="238" t="s">
        <v>506</v>
      </c>
      <c r="F73" s="237" t="s">
        <v>313</v>
      </c>
      <c r="G73" s="238" t="s">
        <v>346</v>
      </c>
      <c r="H73" s="237" t="s">
        <v>324</v>
      </c>
      <c r="I73" s="237" t="s">
        <v>315</v>
      </c>
      <c r="J73" s="238" t="s">
        <v>507</v>
      </c>
    </row>
    <row r="74" spans="1:10" s="239" customFormat="1" ht="47.25" customHeight="1">
      <c r="A74" s="235" t="s">
        <v>291</v>
      </c>
      <c r="B74" s="236" t="s">
        <v>508</v>
      </c>
      <c r="C74" s="237" t="s">
        <v>310</v>
      </c>
      <c r="D74" s="237" t="s">
        <v>311</v>
      </c>
      <c r="E74" s="238" t="s">
        <v>509</v>
      </c>
      <c r="F74" s="237" t="s">
        <v>313</v>
      </c>
      <c r="G74" s="238" t="s">
        <v>510</v>
      </c>
      <c r="H74" s="237" t="s">
        <v>487</v>
      </c>
      <c r="I74" s="237" t="s">
        <v>315</v>
      </c>
      <c r="J74" s="238" t="s">
        <v>488</v>
      </c>
    </row>
    <row r="75" spans="1:10" s="239" customFormat="1" ht="47.25" customHeight="1">
      <c r="A75" s="235" t="s">
        <v>291</v>
      </c>
      <c r="B75" s="236" t="s">
        <v>508</v>
      </c>
      <c r="C75" s="237" t="s">
        <v>310</v>
      </c>
      <c r="D75" s="237" t="s">
        <v>311</v>
      </c>
      <c r="E75" s="238" t="s">
        <v>511</v>
      </c>
      <c r="F75" s="237" t="s">
        <v>369</v>
      </c>
      <c r="G75" s="238" t="s">
        <v>133</v>
      </c>
      <c r="H75" s="237" t="s">
        <v>439</v>
      </c>
      <c r="I75" s="237" t="s">
        <v>315</v>
      </c>
      <c r="J75" s="238" t="s">
        <v>512</v>
      </c>
    </row>
    <row r="76" spans="1:10" s="239" customFormat="1" ht="47.25" customHeight="1">
      <c r="A76" s="235" t="s">
        <v>291</v>
      </c>
      <c r="B76" s="236" t="s">
        <v>508</v>
      </c>
      <c r="C76" s="237" t="s">
        <v>310</v>
      </c>
      <c r="D76" s="237" t="s">
        <v>367</v>
      </c>
      <c r="E76" s="238" t="s">
        <v>513</v>
      </c>
      <c r="F76" s="237" t="s">
        <v>369</v>
      </c>
      <c r="G76" s="238" t="s">
        <v>374</v>
      </c>
      <c r="H76" s="237" t="s">
        <v>324</v>
      </c>
      <c r="I76" s="237" t="s">
        <v>315</v>
      </c>
      <c r="J76" s="238" t="s">
        <v>514</v>
      </c>
    </row>
    <row r="77" spans="1:10" s="239" customFormat="1" ht="47.25" customHeight="1">
      <c r="A77" s="235" t="s">
        <v>291</v>
      </c>
      <c r="B77" s="236" t="s">
        <v>508</v>
      </c>
      <c r="C77" s="237" t="s">
        <v>317</v>
      </c>
      <c r="D77" s="237" t="s">
        <v>405</v>
      </c>
      <c r="E77" s="238" t="s">
        <v>515</v>
      </c>
      <c r="F77" s="237" t="s">
        <v>313</v>
      </c>
      <c r="G77" s="238" t="s">
        <v>136</v>
      </c>
      <c r="H77" s="237" t="s">
        <v>412</v>
      </c>
      <c r="I77" s="237" t="s">
        <v>315</v>
      </c>
      <c r="J77" s="238" t="s">
        <v>516</v>
      </c>
    </row>
    <row r="78" spans="1:10" s="239" customFormat="1" ht="47.25" customHeight="1">
      <c r="A78" s="235" t="s">
        <v>291</v>
      </c>
      <c r="B78" s="236" t="s">
        <v>508</v>
      </c>
      <c r="C78" s="237" t="s">
        <v>317</v>
      </c>
      <c r="D78" s="237" t="s">
        <v>318</v>
      </c>
      <c r="E78" s="238" t="s">
        <v>517</v>
      </c>
      <c r="F78" s="237" t="s">
        <v>313</v>
      </c>
      <c r="G78" s="238" t="s">
        <v>490</v>
      </c>
      <c r="H78" s="237" t="s">
        <v>502</v>
      </c>
      <c r="I78" s="237" t="s">
        <v>315</v>
      </c>
      <c r="J78" s="238" t="s">
        <v>518</v>
      </c>
    </row>
    <row r="79" spans="1:10" s="239" customFormat="1" ht="47.25" customHeight="1">
      <c r="A79" s="235" t="s">
        <v>291</v>
      </c>
      <c r="B79" s="236" t="s">
        <v>508</v>
      </c>
      <c r="C79" s="237" t="s">
        <v>317</v>
      </c>
      <c r="D79" s="237" t="s">
        <v>393</v>
      </c>
      <c r="E79" s="238" t="s">
        <v>519</v>
      </c>
      <c r="F79" s="237" t="s">
        <v>369</v>
      </c>
      <c r="G79" s="238" t="s">
        <v>374</v>
      </c>
      <c r="H79" s="237" t="s">
        <v>324</v>
      </c>
      <c r="I79" s="237" t="s">
        <v>315</v>
      </c>
      <c r="J79" s="238" t="s">
        <v>520</v>
      </c>
    </row>
    <row r="80" spans="1:10" s="239" customFormat="1" ht="47.25" customHeight="1">
      <c r="A80" s="235" t="s">
        <v>291</v>
      </c>
      <c r="B80" s="236" t="s">
        <v>508</v>
      </c>
      <c r="C80" s="237" t="s">
        <v>320</v>
      </c>
      <c r="D80" s="237" t="s">
        <v>321</v>
      </c>
      <c r="E80" s="238" t="s">
        <v>506</v>
      </c>
      <c r="F80" s="237" t="s">
        <v>313</v>
      </c>
      <c r="G80" s="238" t="s">
        <v>346</v>
      </c>
      <c r="H80" s="237" t="s">
        <v>324</v>
      </c>
      <c r="I80" s="237" t="s">
        <v>315</v>
      </c>
      <c r="J80" s="238" t="s">
        <v>507</v>
      </c>
    </row>
  </sheetData>
  <mergeCells count="24">
    <mergeCell ref="A2:J2"/>
    <mergeCell ref="A3:H3"/>
    <mergeCell ref="A8:A10"/>
    <mergeCell ref="B8:B10"/>
    <mergeCell ref="A11:A16"/>
    <mergeCell ref="B11:B16"/>
    <mergeCell ref="A17:A20"/>
    <mergeCell ref="B17:B20"/>
    <mergeCell ref="A21:A28"/>
    <mergeCell ref="B21:B28"/>
    <mergeCell ref="A29:A32"/>
    <mergeCell ref="B29:B32"/>
    <mergeCell ref="A33:A35"/>
    <mergeCell ref="B33:B35"/>
    <mergeCell ref="A36:A53"/>
    <mergeCell ref="B36:B53"/>
    <mergeCell ref="A54:A61"/>
    <mergeCell ref="B54:B61"/>
    <mergeCell ref="A63:A65"/>
    <mergeCell ref="B63:B65"/>
    <mergeCell ref="A66:A73"/>
    <mergeCell ref="B66:B73"/>
    <mergeCell ref="A74:A80"/>
    <mergeCell ref="B74:B80"/>
  </mergeCells>
  <phoneticPr fontId="32" type="noConversion"/>
  <pageMargins left="0.70866141732283472" right="0.70866141732283472" top="0.74803149606299213" bottom="0.74803149606299213" header="0.31496062992125984" footer="0.31496062992125984"/>
  <pageSetup paperSize="9" scale="64" fitToHeight="0" orientation="landscape" verticalDpi="0" r:id="rId1"/>
  <rowBreaks count="1" manualBreakCount="1">
    <brk id="61" max="16383" man="1"/>
  </rowBreaks>
  <extLst/>
</worksheet>
</file>

<file path=xl/worksheets/sheet10.xml><?xml version="1.0" encoding="utf-8"?>
<worksheet xmlns="http://schemas.openxmlformats.org/spreadsheetml/2006/main" xmlns:r="http://schemas.openxmlformats.org/officeDocument/2006/relationships">
  <sheetPr>
    <outlinePr summaryRight="0"/>
    <pageSetUpPr fitToPage="1"/>
  </sheetPr>
  <dimension ref="A1:F13"/>
  <sheetViews>
    <sheetView showZeros="0" workbookViewId="0">
      <selection activeCell="C9" sqref="C9"/>
    </sheetView>
  </sheetViews>
  <sheetFormatPr defaultColWidth="9.125" defaultRowHeight="14.25" customHeight="1"/>
  <cols>
    <col min="1" max="6" width="28.75" customWidth="1"/>
  </cols>
  <sheetData>
    <row r="1" spans="1:6" ht="15.75" customHeight="1">
      <c r="B1" s="32"/>
      <c r="F1" s="50" t="s">
        <v>521</v>
      </c>
    </row>
    <row r="2" spans="1:6" ht="28.5" customHeight="1">
      <c r="A2" s="145" t="s">
        <v>522</v>
      </c>
      <c r="B2" s="145"/>
      <c r="C2" s="145"/>
      <c r="D2" s="145"/>
      <c r="E2" s="145"/>
      <c r="F2" s="145"/>
    </row>
    <row r="3" spans="1:6" ht="15" customHeight="1">
      <c r="A3" s="51" t="str">
        <f>"单位名称："&amp;"云南省搬迁安置办公室"</f>
        <v>单位名称：云南省搬迁安置办公室</v>
      </c>
      <c r="B3" s="52"/>
      <c r="C3" s="52"/>
      <c r="D3" s="53"/>
      <c r="E3" s="53"/>
      <c r="F3" s="54" t="s">
        <v>2</v>
      </c>
    </row>
    <row r="4" spans="1:6" ht="18.75" customHeight="1">
      <c r="A4" s="171" t="s">
        <v>149</v>
      </c>
      <c r="B4" s="171" t="s">
        <v>51</v>
      </c>
      <c r="C4" s="171" t="s">
        <v>52</v>
      </c>
      <c r="D4" s="137" t="s">
        <v>523</v>
      </c>
      <c r="E4" s="173"/>
      <c r="F4" s="173"/>
    </row>
    <row r="5" spans="1:6" ht="30" customHeight="1">
      <c r="A5" s="138"/>
      <c r="B5" s="138"/>
      <c r="C5" s="138"/>
      <c r="D5" s="6" t="s">
        <v>30</v>
      </c>
      <c r="E5" s="56" t="s">
        <v>60</v>
      </c>
      <c r="F5" s="56" t="s">
        <v>61</v>
      </c>
    </row>
    <row r="6" spans="1:6" ht="16.5" customHeight="1">
      <c r="A6" s="57">
        <v>1</v>
      </c>
      <c r="B6" s="57">
        <v>2</v>
      </c>
      <c r="C6" s="57">
        <v>3</v>
      </c>
      <c r="D6" s="57">
        <v>4</v>
      </c>
      <c r="E6" s="57">
        <v>5</v>
      </c>
      <c r="F6" s="57">
        <v>6</v>
      </c>
    </row>
    <row r="7" spans="1:6" ht="20.25" customHeight="1">
      <c r="A7" s="42" t="s">
        <v>45</v>
      </c>
      <c r="B7" s="42"/>
      <c r="C7" s="42"/>
      <c r="D7" s="43">
        <v>20239000</v>
      </c>
      <c r="E7" s="43"/>
      <c r="F7" s="43">
        <v>20239000</v>
      </c>
    </row>
    <row r="8" spans="1:6" ht="20.25" customHeight="1">
      <c r="A8" s="44" t="s">
        <v>45</v>
      </c>
      <c r="B8" s="42" t="s">
        <v>89</v>
      </c>
      <c r="C8" s="42" t="s">
        <v>90</v>
      </c>
      <c r="D8" s="43">
        <v>20239000</v>
      </c>
      <c r="E8" s="43"/>
      <c r="F8" s="43">
        <v>20239000</v>
      </c>
    </row>
    <row r="9" spans="1:6" ht="20.25" customHeight="1">
      <c r="A9" s="44" t="s">
        <v>45</v>
      </c>
      <c r="B9" s="44" t="s">
        <v>99</v>
      </c>
      <c r="C9" s="44" t="s">
        <v>100</v>
      </c>
      <c r="D9" s="43">
        <v>20225200</v>
      </c>
      <c r="E9" s="43"/>
      <c r="F9" s="43">
        <v>20225200</v>
      </c>
    </row>
    <row r="10" spans="1:6" ht="20.25" customHeight="1">
      <c r="A10" s="44" t="s">
        <v>45</v>
      </c>
      <c r="B10" s="60" t="s">
        <v>101</v>
      </c>
      <c r="C10" s="60" t="s">
        <v>102</v>
      </c>
      <c r="D10" s="43">
        <v>20225200</v>
      </c>
      <c r="E10" s="43"/>
      <c r="F10" s="43">
        <v>20225200</v>
      </c>
    </row>
    <row r="11" spans="1:6" ht="20.25" customHeight="1">
      <c r="A11" s="44" t="s">
        <v>45</v>
      </c>
      <c r="B11" s="44" t="s">
        <v>103</v>
      </c>
      <c r="C11" s="44" t="s">
        <v>104</v>
      </c>
      <c r="D11" s="43">
        <v>13800</v>
      </c>
      <c r="E11" s="43"/>
      <c r="F11" s="43">
        <v>13800</v>
      </c>
    </row>
    <row r="12" spans="1:6" ht="20.25" customHeight="1">
      <c r="A12" s="44" t="s">
        <v>45</v>
      </c>
      <c r="B12" s="60" t="s">
        <v>105</v>
      </c>
      <c r="C12" s="60" t="s">
        <v>102</v>
      </c>
      <c r="D12" s="43">
        <v>13800</v>
      </c>
      <c r="E12" s="43"/>
      <c r="F12" s="43">
        <v>13800</v>
      </c>
    </row>
    <row r="13" spans="1:6" ht="17.25" customHeight="1">
      <c r="A13" s="167" t="s">
        <v>115</v>
      </c>
      <c r="B13" s="168"/>
      <c r="C13" s="168" t="s">
        <v>115</v>
      </c>
      <c r="D13" s="43">
        <v>20239000</v>
      </c>
      <c r="E13" s="43"/>
      <c r="F13" s="43">
        <v>20239000</v>
      </c>
    </row>
  </sheetData>
  <mergeCells count="6">
    <mergeCell ref="A2:F2"/>
    <mergeCell ref="A13:C13"/>
    <mergeCell ref="A4:A5"/>
    <mergeCell ref="C4:C5"/>
    <mergeCell ref="B4:B5"/>
    <mergeCell ref="D4:F4"/>
  </mergeCells>
  <phoneticPr fontId="32" type="noConversion"/>
  <pageMargins left="0.70866141732283472" right="0.70866141732283472" top="0.74803149606299213" bottom="0.74803149606299213" header="0.31496062992125984" footer="0.31496062992125984"/>
  <pageSetup paperSize="9" scale="70" fitToHeight="0" orientation="landscape" verticalDpi="0" r:id="rId1"/>
  <extLst/>
</worksheet>
</file>

<file path=xl/worksheets/sheet11.xml><?xml version="1.0" encoding="utf-8"?>
<worksheet xmlns="http://schemas.openxmlformats.org/spreadsheetml/2006/main" xmlns:r="http://schemas.openxmlformats.org/officeDocument/2006/relationships">
  <sheetPr>
    <outlinePr summaryRight="0"/>
    <pageSetUpPr fitToPage="1"/>
  </sheetPr>
  <dimension ref="A1:Q73"/>
  <sheetViews>
    <sheetView showZeros="0" workbookViewId="0">
      <selection activeCell="B9" sqref="B9"/>
    </sheetView>
  </sheetViews>
  <sheetFormatPr defaultColWidth="9.125" defaultRowHeight="14.25" customHeight="1"/>
  <cols>
    <col min="1" max="1" width="29.875" customWidth="1"/>
    <col min="2" max="2" width="21.75" customWidth="1"/>
    <col min="3" max="3" width="35.25" customWidth="1"/>
    <col min="4" max="4" width="7.75" customWidth="1"/>
    <col min="5" max="5" width="10.25" customWidth="1"/>
    <col min="6" max="9" width="14.75" customWidth="1"/>
    <col min="10" max="11" width="10.25" customWidth="1"/>
    <col min="12" max="13" width="12.625" customWidth="1"/>
    <col min="14" max="16" width="10.25" customWidth="1"/>
    <col min="17" max="17" width="12" customWidth="1"/>
  </cols>
  <sheetData>
    <row r="1" spans="1:17" ht="13.5" customHeight="1">
      <c r="O1" s="90"/>
      <c r="P1" s="90"/>
      <c r="Q1" s="4" t="s">
        <v>524</v>
      </c>
    </row>
    <row r="2" spans="1:17" ht="27.75" customHeight="1">
      <c r="A2" s="211" t="s">
        <v>525</v>
      </c>
      <c r="B2" s="145"/>
      <c r="C2" s="145"/>
      <c r="D2" s="145"/>
      <c r="E2" s="145"/>
      <c r="F2" s="145"/>
      <c r="G2" s="145"/>
      <c r="H2" s="145"/>
      <c r="I2" s="145"/>
      <c r="J2" s="145"/>
      <c r="K2" s="146"/>
      <c r="L2" s="145"/>
      <c r="M2" s="145"/>
      <c r="N2" s="145"/>
      <c r="O2" s="146"/>
      <c r="P2" s="146"/>
      <c r="Q2" s="145"/>
    </row>
    <row r="3" spans="1:17" ht="18.75" customHeight="1">
      <c r="A3" s="139" t="str">
        <f>"单位名称："&amp;"云南省搬迁安置办公室"</f>
        <v>单位名称：云南省搬迁安置办公室</v>
      </c>
      <c r="B3" s="151"/>
      <c r="C3" s="151"/>
      <c r="D3" s="151"/>
      <c r="E3" s="151"/>
      <c r="F3" s="151"/>
      <c r="G3" s="34"/>
      <c r="H3" s="34"/>
      <c r="I3" s="34"/>
      <c r="J3" s="34"/>
      <c r="O3" s="100"/>
      <c r="P3" s="100"/>
      <c r="Q3" s="2" t="s">
        <v>140</v>
      </c>
    </row>
    <row r="4" spans="1:17" ht="15.75" customHeight="1">
      <c r="A4" s="171" t="s">
        <v>526</v>
      </c>
      <c r="B4" s="212" t="s">
        <v>527</v>
      </c>
      <c r="C4" s="212" t="s">
        <v>528</v>
      </c>
      <c r="D4" s="212" t="s">
        <v>529</v>
      </c>
      <c r="E4" s="212" t="s">
        <v>530</v>
      </c>
      <c r="F4" s="212" t="s">
        <v>531</v>
      </c>
      <c r="G4" s="169" t="s">
        <v>156</v>
      </c>
      <c r="H4" s="169"/>
      <c r="I4" s="169"/>
      <c r="J4" s="169"/>
      <c r="K4" s="213"/>
      <c r="L4" s="169"/>
      <c r="M4" s="169"/>
      <c r="N4" s="169"/>
      <c r="O4" s="214"/>
      <c r="P4" s="213"/>
      <c r="Q4" s="170"/>
    </row>
    <row r="5" spans="1:17" ht="17.25" customHeight="1">
      <c r="A5" s="192"/>
      <c r="B5" s="209"/>
      <c r="C5" s="209"/>
      <c r="D5" s="209"/>
      <c r="E5" s="209"/>
      <c r="F5" s="209"/>
      <c r="G5" s="209" t="s">
        <v>30</v>
      </c>
      <c r="H5" s="209" t="s">
        <v>33</v>
      </c>
      <c r="I5" s="209" t="s">
        <v>532</v>
      </c>
      <c r="J5" s="209" t="s">
        <v>533</v>
      </c>
      <c r="K5" s="215" t="s">
        <v>534</v>
      </c>
      <c r="L5" s="217" t="s">
        <v>535</v>
      </c>
      <c r="M5" s="217"/>
      <c r="N5" s="217"/>
      <c r="O5" s="218"/>
      <c r="P5" s="219"/>
      <c r="Q5" s="210"/>
    </row>
    <row r="6" spans="1:17" ht="54" customHeight="1">
      <c r="A6" s="177"/>
      <c r="B6" s="210"/>
      <c r="C6" s="210"/>
      <c r="D6" s="210"/>
      <c r="E6" s="210"/>
      <c r="F6" s="210"/>
      <c r="G6" s="210"/>
      <c r="H6" s="210" t="s">
        <v>32</v>
      </c>
      <c r="I6" s="210"/>
      <c r="J6" s="210"/>
      <c r="K6" s="216"/>
      <c r="L6" s="101" t="s">
        <v>32</v>
      </c>
      <c r="M6" s="101" t="s">
        <v>43</v>
      </c>
      <c r="N6" s="101" t="s">
        <v>163</v>
      </c>
      <c r="O6" s="58" t="s">
        <v>39</v>
      </c>
      <c r="P6" s="102" t="s">
        <v>40</v>
      </c>
      <c r="Q6" s="101" t="s">
        <v>41</v>
      </c>
    </row>
    <row r="7" spans="1:17" ht="15" customHeight="1">
      <c r="A7" s="7">
        <v>1</v>
      </c>
      <c r="B7" s="73">
        <v>2</v>
      </c>
      <c r="C7" s="73">
        <v>3</v>
      </c>
      <c r="D7" s="73">
        <v>4</v>
      </c>
      <c r="E7" s="73">
        <v>5</v>
      </c>
      <c r="F7" s="73">
        <v>6</v>
      </c>
      <c r="G7" s="103">
        <v>7</v>
      </c>
      <c r="H7" s="103">
        <v>8</v>
      </c>
      <c r="I7" s="103">
        <v>9</v>
      </c>
      <c r="J7" s="103">
        <v>10</v>
      </c>
      <c r="K7" s="103">
        <v>11</v>
      </c>
      <c r="L7" s="103">
        <v>12</v>
      </c>
      <c r="M7" s="103">
        <v>13</v>
      </c>
      <c r="N7" s="103">
        <v>14</v>
      </c>
      <c r="O7" s="103">
        <v>15</v>
      </c>
      <c r="P7" s="103">
        <v>16</v>
      </c>
      <c r="Q7" s="103">
        <v>17</v>
      </c>
    </row>
    <row r="8" spans="1:17" ht="21" customHeight="1">
      <c r="A8" s="104" t="s">
        <v>45</v>
      </c>
      <c r="B8" s="105"/>
      <c r="C8" s="105"/>
      <c r="D8" s="105"/>
      <c r="E8" s="106"/>
      <c r="F8" s="43">
        <v>410977</v>
      </c>
      <c r="G8" s="43">
        <v>8462176</v>
      </c>
      <c r="H8" s="43">
        <v>157700</v>
      </c>
      <c r="I8" s="43">
        <v>3796200</v>
      </c>
      <c r="J8" s="43"/>
      <c r="K8" s="43"/>
      <c r="L8" s="43">
        <v>4508276</v>
      </c>
      <c r="M8" s="43">
        <v>330400</v>
      </c>
      <c r="N8" s="43"/>
      <c r="O8" s="43"/>
      <c r="P8" s="43"/>
      <c r="Q8" s="43">
        <v>4177876</v>
      </c>
    </row>
    <row r="9" spans="1:17" ht="21" customHeight="1">
      <c r="A9" s="107" t="s">
        <v>45</v>
      </c>
      <c r="B9" s="105"/>
      <c r="C9" s="105"/>
      <c r="D9" s="108"/>
      <c r="E9" s="109"/>
      <c r="F9" s="43">
        <v>136076</v>
      </c>
      <c r="G9" s="43">
        <v>8131776</v>
      </c>
      <c r="H9" s="43">
        <v>157700</v>
      </c>
      <c r="I9" s="43">
        <v>3796200</v>
      </c>
      <c r="J9" s="43"/>
      <c r="K9" s="43"/>
      <c r="L9" s="43">
        <v>4177876</v>
      </c>
      <c r="M9" s="43"/>
      <c r="N9" s="43"/>
      <c r="O9" s="43"/>
      <c r="P9" s="43"/>
      <c r="Q9" s="43">
        <v>4177876</v>
      </c>
    </row>
    <row r="10" spans="1:17" ht="27.75" customHeight="1">
      <c r="A10" s="110" t="s">
        <v>286</v>
      </c>
      <c r="B10" s="105" t="s">
        <v>536</v>
      </c>
      <c r="C10" s="105" t="s">
        <v>537</v>
      </c>
      <c r="D10" s="108" t="s">
        <v>412</v>
      </c>
      <c r="E10" s="109">
        <v>1</v>
      </c>
      <c r="F10" s="43"/>
      <c r="G10" s="43">
        <v>22000</v>
      </c>
      <c r="H10" s="43"/>
      <c r="I10" s="43">
        <v>22000</v>
      </c>
      <c r="J10" s="43"/>
      <c r="K10" s="43"/>
      <c r="L10" s="43"/>
      <c r="M10" s="43"/>
      <c r="N10" s="43"/>
      <c r="O10" s="43"/>
      <c r="P10" s="43"/>
      <c r="Q10" s="43"/>
    </row>
    <row r="11" spans="1:17" ht="21" customHeight="1">
      <c r="A11" s="110" t="s">
        <v>286</v>
      </c>
      <c r="B11" s="105" t="s">
        <v>538</v>
      </c>
      <c r="C11" s="105" t="s">
        <v>537</v>
      </c>
      <c r="D11" s="108" t="s">
        <v>412</v>
      </c>
      <c r="E11" s="109">
        <v>1</v>
      </c>
      <c r="F11" s="43"/>
      <c r="G11" s="43">
        <v>1156200</v>
      </c>
      <c r="H11" s="43"/>
      <c r="I11" s="43">
        <v>1156200</v>
      </c>
      <c r="J11" s="43"/>
      <c r="K11" s="43"/>
      <c r="L11" s="43"/>
      <c r="M11" s="43"/>
      <c r="N11" s="43"/>
      <c r="O11" s="43"/>
      <c r="P11" s="43"/>
      <c r="Q11" s="43"/>
    </row>
    <row r="12" spans="1:17" ht="25.5" customHeight="1">
      <c r="A12" s="110" t="s">
        <v>286</v>
      </c>
      <c r="B12" s="105" t="s">
        <v>539</v>
      </c>
      <c r="C12" s="105" t="s">
        <v>540</v>
      </c>
      <c r="D12" s="108" t="s">
        <v>412</v>
      </c>
      <c r="E12" s="109">
        <v>16</v>
      </c>
      <c r="F12" s="43"/>
      <c r="G12" s="43">
        <v>800000</v>
      </c>
      <c r="H12" s="43"/>
      <c r="I12" s="43">
        <v>800000</v>
      </c>
      <c r="J12" s="43"/>
      <c r="K12" s="43"/>
      <c r="L12" s="43"/>
      <c r="M12" s="43"/>
      <c r="N12" s="43"/>
      <c r="O12" s="43"/>
      <c r="P12" s="43"/>
      <c r="Q12" s="43"/>
    </row>
    <row r="13" spans="1:17" ht="21" customHeight="1">
      <c r="A13" s="110" t="s">
        <v>286</v>
      </c>
      <c r="B13" s="105" t="s">
        <v>541</v>
      </c>
      <c r="C13" s="105" t="s">
        <v>542</v>
      </c>
      <c r="D13" s="108" t="s">
        <v>412</v>
      </c>
      <c r="E13" s="109">
        <v>1</v>
      </c>
      <c r="F13" s="43"/>
      <c r="G13" s="43">
        <v>248000</v>
      </c>
      <c r="H13" s="43"/>
      <c r="I13" s="43">
        <v>248000</v>
      </c>
      <c r="J13" s="43"/>
      <c r="K13" s="43"/>
      <c r="L13" s="43"/>
      <c r="M13" s="43"/>
      <c r="N13" s="43"/>
      <c r="O13" s="43"/>
      <c r="P13" s="43"/>
      <c r="Q13" s="43"/>
    </row>
    <row r="14" spans="1:17" ht="21" customHeight="1">
      <c r="A14" s="110" t="s">
        <v>286</v>
      </c>
      <c r="B14" s="105" t="s">
        <v>541</v>
      </c>
      <c r="C14" s="105" t="s">
        <v>542</v>
      </c>
      <c r="D14" s="108" t="s">
        <v>412</v>
      </c>
      <c r="E14" s="109">
        <v>1</v>
      </c>
      <c r="F14" s="43"/>
      <c r="G14" s="43">
        <v>110000</v>
      </c>
      <c r="H14" s="43"/>
      <c r="I14" s="43">
        <v>110000</v>
      </c>
      <c r="J14" s="43"/>
      <c r="K14" s="43"/>
      <c r="L14" s="43"/>
      <c r="M14" s="43"/>
      <c r="N14" s="43"/>
      <c r="O14" s="43"/>
      <c r="P14" s="43"/>
      <c r="Q14" s="43"/>
    </row>
    <row r="15" spans="1:17" ht="21" customHeight="1">
      <c r="A15" s="110" t="s">
        <v>286</v>
      </c>
      <c r="B15" s="105" t="s">
        <v>541</v>
      </c>
      <c r="C15" s="105" t="s">
        <v>542</v>
      </c>
      <c r="D15" s="108" t="s">
        <v>412</v>
      </c>
      <c r="E15" s="109">
        <v>1</v>
      </c>
      <c r="F15" s="43"/>
      <c r="G15" s="43">
        <v>300000</v>
      </c>
      <c r="H15" s="43"/>
      <c r="I15" s="43">
        <v>300000</v>
      </c>
      <c r="J15" s="43"/>
      <c r="K15" s="43"/>
      <c r="L15" s="43"/>
      <c r="M15" s="43"/>
      <c r="N15" s="43"/>
      <c r="O15" s="43"/>
      <c r="P15" s="43"/>
      <c r="Q15" s="43"/>
    </row>
    <row r="16" spans="1:17" ht="21" customHeight="1">
      <c r="A16" s="110" t="s">
        <v>286</v>
      </c>
      <c r="B16" s="105" t="s">
        <v>543</v>
      </c>
      <c r="C16" s="105" t="s">
        <v>542</v>
      </c>
      <c r="D16" s="108" t="s">
        <v>412</v>
      </c>
      <c r="E16" s="109">
        <v>1</v>
      </c>
      <c r="F16" s="43"/>
      <c r="G16" s="43">
        <v>80000</v>
      </c>
      <c r="H16" s="43"/>
      <c r="I16" s="43">
        <v>80000</v>
      </c>
      <c r="J16" s="43"/>
      <c r="K16" s="43"/>
      <c r="L16" s="43"/>
      <c r="M16" s="43"/>
      <c r="N16" s="43"/>
      <c r="O16" s="43"/>
      <c r="P16" s="43"/>
      <c r="Q16" s="43"/>
    </row>
    <row r="17" spans="1:17" ht="21" customHeight="1">
      <c r="A17" s="110" t="s">
        <v>286</v>
      </c>
      <c r="B17" s="105" t="s">
        <v>544</v>
      </c>
      <c r="C17" s="105" t="s">
        <v>542</v>
      </c>
      <c r="D17" s="108" t="s">
        <v>412</v>
      </c>
      <c r="E17" s="109">
        <v>1</v>
      </c>
      <c r="F17" s="43"/>
      <c r="G17" s="43">
        <v>40000</v>
      </c>
      <c r="H17" s="43"/>
      <c r="I17" s="43">
        <v>40000</v>
      </c>
      <c r="J17" s="43"/>
      <c r="K17" s="43"/>
      <c r="L17" s="43"/>
      <c r="M17" s="43"/>
      <c r="N17" s="43"/>
      <c r="O17" s="43"/>
      <c r="P17" s="43"/>
      <c r="Q17" s="43"/>
    </row>
    <row r="18" spans="1:17" ht="21" customHeight="1">
      <c r="A18" s="110" t="s">
        <v>286</v>
      </c>
      <c r="B18" s="105" t="s">
        <v>545</v>
      </c>
      <c r="C18" s="105" t="s">
        <v>542</v>
      </c>
      <c r="D18" s="108" t="s">
        <v>412</v>
      </c>
      <c r="E18" s="109">
        <v>1</v>
      </c>
      <c r="F18" s="43"/>
      <c r="G18" s="43">
        <v>120000</v>
      </c>
      <c r="H18" s="43"/>
      <c r="I18" s="43">
        <v>120000</v>
      </c>
      <c r="J18" s="43"/>
      <c r="K18" s="43"/>
      <c r="L18" s="43"/>
      <c r="M18" s="43"/>
      <c r="N18" s="43"/>
      <c r="O18" s="43"/>
      <c r="P18" s="43"/>
      <c r="Q18" s="43"/>
    </row>
    <row r="19" spans="1:17" ht="21" customHeight="1">
      <c r="A19" s="110" t="s">
        <v>286</v>
      </c>
      <c r="B19" s="105" t="s">
        <v>546</v>
      </c>
      <c r="C19" s="105" t="s">
        <v>542</v>
      </c>
      <c r="D19" s="108" t="s">
        <v>412</v>
      </c>
      <c r="E19" s="109">
        <v>1</v>
      </c>
      <c r="F19" s="43"/>
      <c r="G19" s="43">
        <v>60000</v>
      </c>
      <c r="H19" s="43"/>
      <c r="I19" s="43">
        <v>60000</v>
      </c>
      <c r="J19" s="43"/>
      <c r="K19" s="43"/>
      <c r="L19" s="43"/>
      <c r="M19" s="43"/>
      <c r="N19" s="43"/>
      <c r="O19" s="43"/>
      <c r="P19" s="43"/>
      <c r="Q19" s="43"/>
    </row>
    <row r="20" spans="1:17" ht="21" customHeight="1">
      <c r="A20" s="110" t="s">
        <v>286</v>
      </c>
      <c r="B20" s="105" t="s">
        <v>547</v>
      </c>
      <c r="C20" s="105" t="s">
        <v>542</v>
      </c>
      <c r="D20" s="108" t="s">
        <v>412</v>
      </c>
      <c r="E20" s="109">
        <v>1</v>
      </c>
      <c r="F20" s="43"/>
      <c r="G20" s="43">
        <v>70000</v>
      </c>
      <c r="H20" s="43"/>
      <c r="I20" s="43">
        <v>70000</v>
      </c>
      <c r="J20" s="43"/>
      <c r="K20" s="43"/>
      <c r="L20" s="43"/>
      <c r="M20" s="43"/>
      <c r="N20" s="43"/>
      <c r="O20" s="43"/>
      <c r="P20" s="43"/>
      <c r="Q20" s="43"/>
    </row>
    <row r="21" spans="1:17" ht="21" customHeight="1">
      <c r="A21" s="110" t="s">
        <v>286</v>
      </c>
      <c r="B21" s="105" t="s">
        <v>548</v>
      </c>
      <c r="C21" s="105" t="s">
        <v>542</v>
      </c>
      <c r="D21" s="108" t="s">
        <v>412</v>
      </c>
      <c r="E21" s="109">
        <v>1</v>
      </c>
      <c r="F21" s="43"/>
      <c r="G21" s="43">
        <v>100000</v>
      </c>
      <c r="H21" s="43"/>
      <c r="I21" s="43">
        <v>100000</v>
      </c>
      <c r="J21" s="43"/>
      <c r="K21" s="43"/>
      <c r="L21" s="43"/>
      <c r="M21" s="43"/>
      <c r="N21" s="43"/>
      <c r="O21" s="43"/>
      <c r="P21" s="43"/>
      <c r="Q21" s="43"/>
    </row>
    <row r="22" spans="1:17" ht="21" customHeight="1">
      <c r="A22" s="110" t="s">
        <v>286</v>
      </c>
      <c r="B22" s="105" t="s">
        <v>549</v>
      </c>
      <c r="C22" s="105" t="s">
        <v>542</v>
      </c>
      <c r="D22" s="108" t="s">
        <v>412</v>
      </c>
      <c r="E22" s="109">
        <v>1</v>
      </c>
      <c r="F22" s="43"/>
      <c r="G22" s="43">
        <v>130000</v>
      </c>
      <c r="H22" s="43"/>
      <c r="I22" s="43">
        <v>130000</v>
      </c>
      <c r="J22" s="43"/>
      <c r="K22" s="43"/>
      <c r="L22" s="43"/>
      <c r="M22" s="43"/>
      <c r="N22" s="43"/>
      <c r="O22" s="43"/>
      <c r="P22" s="43"/>
      <c r="Q22" s="43"/>
    </row>
    <row r="23" spans="1:17" ht="21" customHeight="1">
      <c r="A23" s="110" t="s">
        <v>286</v>
      </c>
      <c r="B23" s="105" t="s">
        <v>550</v>
      </c>
      <c r="C23" s="105" t="s">
        <v>542</v>
      </c>
      <c r="D23" s="108" t="s">
        <v>412</v>
      </c>
      <c r="E23" s="109">
        <v>1</v>
      </c>
      <c r="F23" s="43"/>
      <c r="G23" s="43">
        <v>140000</v>
      </c>
      <c r="H23" s="43"/>
      <c r="I23" s="43">
        <v>140000</v>
      </c>
      <c r="J23" s="43"/>
      <c r="K23" s="43"/>
      <c r="L23" s="43"/>
      <c r="M23" s="43"/>
      <c r="N23" s="43"/>
      <c r="O23" s="43"/>
      <c r="P23" s="43"/>
      <c r="Q23" s="43"/>
    </row>
    <row r="24" spans="1:17" ht="21" customHeight="1">
      <c r="A24" s="110" t="s">
        <v>286</v>
      </c>
      <c r="B24" s="105" t="s">
        <v>551</v>
      </c>
      <c r="C24" s="105" t="s">
        <v>542</v>
      </c>
      <c r="D24" s="108" t="s">
        <v>412</v>
      </c>
      <c r="E24" s="109">
        <v>1</v>
      </c>
      <c r="F24" s="43"/>
      <c r="G24" s="43">
        <v>100000</v>
      </c>
      <c r="H24" s="43"/>
      <c r="I24" s="43">
        <v>100000</v>
      </c>
      <c r="J24" s="43"/>
      <c r="K24" s="43"/>
      <c r="L24" s="43"/>
      <c r="M24" s="43"/>
      <c r="N24" s="43"/>
      <c r="O24" s="43"/>
      <c r="P24" s="43"/>
      <c r="Q24" s="43"/>
    </row>
    <row r="25" spans="1:17" ht="21" customHeight="1">
      <c r="A25" s="110" t="s">
        <v>286</v>
      </c>
      <c r="B25" s="105" t="s">
        <v>552</v>
      </c>
      <c r="C25" s="105" t="s">
        <v>553</v>
      </c>
      <c r="D25" s="108" t="s">
        <v>412</v>
      </c>
      <c r="E25" s="109">
        <v>1</v>
      </c>
      <c r="F25" s="43"/>
      <c r="G25" s="43">
        <v>320000</v>
      </c>
      <c r="H25" s="43"/>
      <c r="I25" s="43">
        <v>320000</v>
      </c>
      <c r="J25" s="43"/>
      <c r="K25" s="43"/>
      <c r="L25" s="43"/>
      <c r="M25" s="43"/>
      <c r="N25" s="43"/>
      <c r="O25" s="43"/>
      <c r="P25" s="43"/>
      <c r="Q25" s="43"/>
    </row>
    <row r="26" spans="1:17" ht="21" customHeight="1">
      <c r="A26" s="110" t="s">
        <v>185</v>
      </c>
      <c r="B26" s="105" t="s">
        <v>554</v>
      </c>
      <c r="C26" s="105" t="s">
        <v>555</v>
      </c>
      <c r="D26" s="108" t="s">
        <v>343</v>
      </c>
      <c r="E26" s="109">
        <v>1</v>
      </c>
      <c r="F26" s="43"/>
      <c r="G26" s="43">
        <v>56300</v>
      </c>
      <c r="H26" s="43">
        <v>56300</v>
      </c>
      <c r="I26" s="43"/>
      <c r="J26" s="43"/>
      <c r="K26" s="43"/>
      <c r="L26" s="43"/>
      <c r="M26" s="43"/>
      <c r="N26" s="43"/>
      <c r="O26" s="43"/>
      <c r="P26" s="43"/>
      <c r="Q26" s="43"/>
    </row>
    <row r="27" spans="1:17" ht="21" customHeight="1">
      <c r="A27" s="110" t="s">
        <v>185</v>
      </c>
      <c r="B27" s="105" t="s">
        <v>556</v>
      </c>
      <c r="C27" s="105" t="s">
        <v>557</v>
      </c>
      <c r="D27" s="108" t="s">
        <v>343</v>
      </c>
      <c r="E27" s="109">
        <v>1</v>
      </c>
      <c r="F27" s="43">
        <v>20000</v>
      </c>
      <c r="G27" s="43">
        <v>20000</v>
      </c>
      <c r="H27" s="43">
        <v>20000</v>
      </c>
      <c r="I27" s="43"/>
      <c r="J27" s="43"/>
      <c r="K27" s="43"/>
      <c r="L27" s="43"/>
      <c r="M27" s="43"/>
      <c r="N27" s="43"/>
      <c r="O27" s="43"/>
      <c r="P27" s="43"/>
      <c r="Q27" s="43"/>
    </row>
    <row r="28" spans="1:17" ht="21" customHeight="1">
      <c r="A28" s="110" t="s">
        <v>185</v>
      </c>
      <c r="B28" s="105" t="s">
        <v>558</v>
      </c>
      <c r="C28" s="105" t="s">
        <v>559</v>
      </c>
      <c r="D28" s="108" t="s">
        <v>343</v>
      </c>
      <c r="E28" s="109">
        <v>1</v>
      </c>
      <c r="F28" s="43"/>
      <c r="G28" s="43">
        <v>8000</v>
      </c>
      <c r="H28" s="43">
        <v>8000</v>
      </c>
      <c r="I28" s="43"/>
      <c r="J28" s="43"/>
      <c r="K28" s="43"/>
      <c r="L28" s="43"/>
      <c r="M28" s="43"/>
      <c r="N28" s="43"/>
      <c r="O28" s="43"/>
      <c r="P28" s="43"/>
      <c r="Q28" s="43"/>
    </row>
    <row r="29" spans="1:17" ht="21" customHeight="1">
      <c r="A29" s="110" t="s">
        <v>265</v>
      </c>
      <c r="B29" s="105" t="s">
        <v>560</v>
      </c>
      <c r="C29" s="105" t="s">
        <v>561</v>
      </c>
      <c r="D29" s="108" t="s">
        <v>562</v>
      </c>
      <c r="E29" s="109">
        <v>7</v>
      </c>
      <c r="F29" s="43"/>
      <c r="G29" s="43">
        <v>10500</v>
      </c>
      <c r="H29" s="43"/>
      <c r="I29" s="43"/>
      <c r="J29" s="43"/>
      <c r="K29" s="43"/>
      <c r="L29" s="43">
        <v>10500</v>
      </c>
      <c r="M29" s="43"/>
      <c r="N29" s="43"/>
      <c r="O29" s="43"/>
      <c r="P29" s="43"/>
      <c r="Q29" s="43">
        <v>10500</v>
      </c>
    </row>
    <row r="30" spans="1:17" ht="21" customHeight="1">
      <c r="A30" s="110" t="s">
        <v>265</v>
      </c>
      <c r="B30" s="105" t="s">
        <v>563</v>
      </c>
      <c r="C30" s="105" t="s">
        <v>564</v>
      </c>
      <c r="D30" s="108" t="s">
        <v>565</v>
      </c>
      <c r="E30" s="109">
        <v>1</v>
      </c>
      <c r="F30" s="43">
        <v>800</v>
      </c>
      <c r="G30" s="43">
        <v>800</v>
      </c>
      <c r="H30" s="43"/>
      <c r="I30" s="43"/>
      <c r="J30" s="43"/>
      <c r="K30" s="43"/>
      <c r="L30" s="43">
        <v>800</v>
      </c>
      <c r="M30" s="43"/>
      <c r="N30" s="43"/>
      <c r="O30" s="43"/>
      <c r="P30" s="43"/>
      <c r="Q30" s="43">
        <v>800</v>
      </c>
    </row>
    <row r="31" spans="1:17" ht="21" customHeight="1">
      <c r="A31" s="110" t="s">
        <v>265</v>
      </c>
      <c r="B31" s="105" t="s">
        <v>566</v>
      </c>
      <c r="C31" s="105" t="s">
        <v>567</v>
      </c>
      <c r="D31" s="108" t="s">
        <v>568</v>
      </c>
      <c r="E31" s="109">
        <v>2</v>
      </c>
      <c r="F31" s="43">
        <v>5000</v>
      </c>
      <c r="G31" s="43">
        <v>5000</v>
      </c>
      <c r="H31" s="43"/>
      <c r="I31" s="43"/>
      <c r="J31" s="43"/>
      <c r="K31" s="43"/>
      <c r="L31" s="43">
        <v>5000</v>
      </c>
      <c r="M31" s="43"/>
      <c r="N31" s="43"/>
      <c r="O31" s="43"/>
      <c r="P31" s="43"/>
      <c r="Q31" s="43">
        <v>5000</v>
      </c>
    </row>
    <row r="32" spans="1:17" ht="21" customHeight="1">
      <c r="A32" s="110" t="s">
        <v>265</v>
      </c>
      <c r="B32" s="105" t="s">
        <v>569</v>
      </c>
      <c r="C32" s="105" t="s">
        <v>570</v>
      </c>
      <c r="D32" s="108" t="s">
        <v>328</v>
      </c>
      <c r="E32" s="109">
        <v>6</v>
      </c>
      <c r="F32" s="43">
        <v>15000</v>
      </c>
      <c r="G32" s="43">
        <v>15000</v>
      </c>
      <c r="H32" s="43"/>
      <c r="I32" s="43"/>
      <c r="J32" s="43"/>
      <c r="K32" s="43"/>
      <c r="L32" s="43">
        <v>15000</v>
      </c>
      <c r="M32" s="43"/>
      <c r="N32" s="43"/>
      <c r="O32" s="43"/>
      <c r="P32" s="43"/>
      <c r="Q32" s="43">
        <v>15000</v>
      </c>
    </row>
    <row r="33" spans="1:17" ht="21" customHeight="1">
      <c r="A33" s="110" t="s">
        <v>265</v>
      </c>
      <c r="B33" s="105" t="s">
        <v>571</v>
      </c>
      <c r="C33" s="105" t="s">
        <v>572</v>
      </c>
      <c r="D33" s="108" t="s">
        <v>412</v>
      </c>
      <c r="E33" s="109">
        <v>1</v>
      </c>
      <c r="F33" s="43"/>
      <c r="G33" s="43">
        <v>120000</v>
      </c>
      <c r="H33" s="43"/>
      <c r="I33" s="43"/>
      <c r="J33" s="43"/>
      <c r="K33" s="43"/>
      <c r="L33" s="43">
        <v>120000</v>
      </c>
      <c r="M33" s="43"/>
      <c r="N33" s="43"/>
      <c r="O33" s="43"/>
      <c r="P33" s="43"/>
      <c r="Q33" s="43">
        <v>120000</v>
      </c>
    </row>
    <row r="34" spans="1:17" ht="21" customHeight="1">
      <c r="A34" s="110" t="s">
        <v>265</v>
      </c>
      <c r="B34" s="105" t="s">
        <v>573</v>
      </c>
      <c r="C34" s="105" t="s">
        <v>572</v>
      </c>
      <c r="D34" s="108" t="s">
        <v>412</v>
      </c>
      <c r="E34" s="109">
        <v>1</v>
      </c>
      <c r="F34" s="43"/>
      <c r="G34" s="43">
        <v>80000</v>
      </c>
      <c r="H34" s="43"/>
      <c r="I34" s="43"/>
      <c r="J34" s="43"/>
      <c r="K34" s="43"/>
      <c r="L34" s="43">
        <v>80000</v>
      </c>
      <c r="M34" s="43"/>
      <c r="N34" s="43"/>
      <c r="O34" s="43"/>
      <c r="P34" s="43"/>
      <c r="Q34" s="43">
        <v>80000</v>
      </c>
    </row>
    <row r="35" spans="1:17" ht="21" customHeight="1">
      <c r="A35" s="110" t="s">
        <v>265</v>
      </c>
      <c r="B35" s="105" t="s">
        <v>574</v>
      </c>
      <c r="C35" s="105" t="s">
        <v>575</v>
      </c>
      <c r="D35" s="108" t="s">
        <v>562</v>
      </c>
      <c r="E35" s="109">
        <v>2</v>
      </c>
      <c r="F35" s="43"/>
      <c r="G35" s="43">
        <v>6000</v>
      </c>
      <c r="H35" s="43"/>
      <c r="I35" s="43"/>
      <c r="J35" s="43"/>
      <c r="K35" s="43"/>
      <c r="L35" s="43">
        <v>6000</v>
      </c>
      <c r="M35" s="43"/>
      <c r="N35" s="43"/>
      <c r="O35" s="43"/>
      <c r="P35" s="43"/>
      <c r="Q35" s="43">
        <v>6000</v>
      </c>
    </row>
    <row r="36" spans="1:17" ht="21" customHeight="1">
      <c r="A36" s="110" t="s">
        <v>265</v>
      </c>
      <c r="B36" s="105" t="s">
        <v>576</v>
      </c>
      <c r="C36" s="105" t="s">
        <v>577</v>
      </c>
      <c r="D36" s="108" t="s">
        <v>578</v>
      </c>
      <c r="E36" s="109">
        <v>536</v>
      </c>
      <c r="F36" s="43">
        <v>15276</v>
      </c>
      <c r="G36" s="43">
        <v>15276</v>
      </c>
      <c r="H36" s="43"/>
      <c r="I36" s="43"/>
      <c r="J36" s="43"/>
      <c r="K36" s="43"/>
      <c r="L36" s="43">
        <v>15276</v>
      </c>
      <c r="M36" s="43"/>
      <c r="N36" s="43"/>
      <c r="O36" s="43"/>
      <c r="P36" s="43"/>
      <c r="Q36" s="43">
        <v>15276</v>
      </c>
    </row>
    <row r="37" spans="1:17" ht="21" customHeight="1">
      <c r="A37" s="110" t="s">
        <v>265</v>
      </c>
      <c r="B37" s="105" t="s">
        <v>579</v>
      </c>
      <c r="C37" s="105" t="s">
        <v>580</v>
      </c>
      <c r="D37" s="108" t="s">
        <v>412</v>
      </c>
      <c r="E37" s="109">
        <v>1</v>
      </c>
      <c r="F37" s="43">
        <v>80000</v>
      </c>
      <c r="G37" s="43">
        <v>80000</v>
      </c>
      <c r="H37" s="43"/>
      <c r="I37" s="43"/>
      <c r="J37" s="43"/>
      <c r="K37" s="43"/>
      <c r="L37" s="43">
        <v>80000</v>
      </c>
      <c r="M37" s="43"/>
      <c r="N37" s="43"/>
      <c r="O37" s="43"/>
      <c r="P37" s="43"/>
      <c r="Q37" s="43">
        <v>80000</v>
      </c>
    </row>
    <row r="38" spans="1:17" ht="21" customHeight="1">
      <c r="A38" s="110" t="s">
        <v>265</v>
      </c>
      <c r="B38" s="105" t="s">
        <v>581</v>
      </c>
      <c r="C38" s="105" t="s">
        <v>582</v>
      </c>
      <c r="D38" s="108" t="s">
        <v>562</v>
      </c>
      <c r="E38" s="109">
        <v>1</v>
      </c>
      <c r="F38" s="43"/>
      <c r="G38" s="43">
        <v>4000</v>
      </c>
      <c r="H38" s="43"/>
      <c r="I38" s="43"/>
      <c r="J38" s="43"/>
      <c r="K38" s="43"/>
      <c r="L38" s="43">
        <v>4000</v>
      </c>
      <c r="M38" s="43"/>
      <c r="N38" s="43"/>
      <c r="O38" s="43"/>
      <c r="P38" s="43"/>
      <c r="Q38" s="43">
        <v>4000</v>
      </c>
    </row>
    <row r="39" spans="1:17" ht="21" customHeight="1">
      <c r="A39" s="110" t="s">
        <v>265</v>
      </c>
      <c r="B39" s="105" t="s">
        <v>583</v>
      </c>
      <c r="C39" s="105" t="s">
        <v>584</v>
      </c>
      <c r="D39" s="108" t="s">
        <v>412</v>
      </c>
      <c r="E39" s="109">
        <v>1</v>
      </c>
      <c r="F39" s="43"/>
      <c r="G39" s="43">
        <v>2165000</v>
      </c>
      <c r="H39" s="43"/>
      <c r="I39" s="43"/>
      <c r="J39" s="43"/>
      <c r="K39" s="43"/>
      <c r="L39" s="43">
        <v>2165000</v>
      </c>
      <c r="M39" s="43"/>
      <c r="N39" s="43"/>
      <c r="O39" s="43"/>
      <c r="P39" s="43"/>
      <c r="Q39" s="43">
        <v>2165000</v>
      </c>
    </row>
    <row r="40" spans="1:17" ht="21" customHeight="1">
      <c r="A40" s="110" t="s">
        <v>265</v>
      </c>
      <c r="B40" s="105" t="s">
        <v>585</v>
      </c>
      <c r="C40" s="105" t="s">
        <v>586</v>
      </c>
      <c r="D40" s="108" t="s">
        <v>587</v>
      </c>
      <c r="E40" s="109">
        <v>22</v>
      </c>
      <c r="F40" s="43"/>
      <c r="G40" s="43">
        <v>14300</v>
      </c>
      <c r="H40" s="43"/>
      <c r="I40" s="43"/>
      <c r="J40" s="43"/>
      <c r="K40" s="43"/>
      <c r="L40" s="43">
        <v>14300</v>
      </c>
      <c r="M40" s="43"/>
      <c r="N40" s="43"/>
      <c r="O40" s="43"/>
      <c r="P40" s="43"/>
      <c r="Q40" s="43">
        <v>14300</v>
      </c>
    </row>
    <row r="41" spans="1:17" ht="21" customHeight="1">
      <c r="A41" s="110" t="s">
        <v>265</v>
      </c>
      <c r="B41" s="105" t="s">
        <v>588</v>
      </c>
      <c r="C41" s="105" t="s">
        <v>589</v>
      </c>
      <c r="D41" s="108" t="s">
        <v>412</v>
      </c>
      <c r="E41" s="109">
        <v>1</v>
      </c>
      <c r="F41" s="43"/>
      <c r="G41" s="43">
        <v>1240000</v>
      </c>
      <c r="H41" s="43"/>
      <c r="I41" s="43"/>
      <c r="J41" s="43"/>
      <c r="K41" s="43"/>
      <c r="L41" s="43">
        <v>1240000</v>
      </c>
      <c r="M41" s="43"/>
      <c r="N41" s="43"/>
      <c r="O41" s="43"/>
      <c r="P41" s="43"/>
      <c r="Q41" s="43">
        <v>1240000</v>
      </c>
    </row>
    <row r="42" spans="1:17" ht="21" customHeight="1">
      <c r="A42" s="110" t="s">
        <v>265</v>
      </c>
      <c r="B42" s="105" t="s">
        <v>541</v>
      </c>
      <c r="C42" s="105" t="s">
        <v>542</v>
      </c>
      <c r="D42" s="108" t="s">
        <v>412</v>
      </c>
      <c r="E42" s="109">
        <v>1</v>
      </c>
      <c r="F42" s="43"/>
      <c r="G42" s="43">
        <v>100000</v>
      </c>
      <c r="H42" s="43"/>
      <c r="I42" s="43"/>
      <c r="J42" s="43"/>
      <c r="K42" s="43"/>
      <c r="L42" s="43">
        <v>100000</v>
      </c>
      <c r="M42" s="43"/>
      <c r="N42" s="43"/>
      <c r="O42" s="43"/>
      <c r="P42" s="43"/>
      <c r="Q42" s="43">
        <v>100000</v>
      </c>
    </row>
    <row r="43" spans="1:17" ht="21" customHeight="1">
      <c r="A43" s="110" t="s">
        <v>265</v>
      </c>
      <c r="B43" s="105" t="s">
        <v>541</v>
      </c>
      <c r="C43" s="105" t="s">
        <v>542</v>
      </c>
      <c r="D43" s="108" t="s">
        <v>412</v>
      </c>
      <c r="E43" s="109">
        <v>1</v>
      </c>
      <c r="F43" s="43"/>
      <c r="G43" s="43">
        <v>222000</v>
      </c>
      <c r="H43" s="43"/>
      <c r="I43" s="43"/>
      <c r="J43" s="43"/>
      <c r="K43" s="43"/>
      <c r="L43" s="43">
        <v>222000</v>
      </c>
      <c r="M43" s="43"/>
      <c r="N43" s="43"/>
      <c r="O43" s="43"/>
      <c r="P43" s="43"/>
      <c r="Q43" s="43">
        <v>222000</v>
      </c>
    </row>
    <row r="44" spans="1:17" ht="21" customHeight="1">
      <c r="A44" s="110" t="s">
        <v>265</v>
      </c>
      <c r="B44" s="105" t="s">
        <v>590</v>
      </c>
      <c r="C44" s="105" t="s">
        <v>542</v>
      </c>
      <c r="D44" s="108" t="s">
        <v>412</v>
      </c>
      <c r="E44" s="109">
        <v>1</v>
      </c>
      <c r="F44" s="43"/>
      <c r="G44" s="43">
        <v>100000</v>
      </c>
      <c r="H44" s="43"/>
      <c r="I44" s="43"/>
      <c r="J44" s="43"/>
      <c r="K44" s="43"/>
      <c r="L44" s="43">
        <v>100000</v>
      </c>
      <c r="M44" s="43"/>
      <c r="N44" s="43"/>
      <c r="O44" s="43"/>
      <c r="P44" s="43"/>
      <c r="Q44" s="43">
        <v>100000</v>
      </c>
    </row>
    <row r="45" spans="1:17" ht="21" customHeight="1">
      <c r="A45" s="110" t="s">
        <v>279</v>
      </c>
      <c r="B45" s="105" t="s">
        <v>591</v>
      </c>
      <c r="C45" s="105" t="s">
        <v>592</v>
      </c>
      <c r="D45" s="108" t="s">
        <v>562</v>
      </c>
      <c r="E45" s="109">
        <v>6</v>
      </c>
      <c r="F45" s="43"/>
      <c r="G45" s="43">
        <v>16500</v>
      </c>
      <c r="H45" s="43">
        <v>16500</v>
      </c>
      <c r="I45" s="43"/>
      <c r="J45" s="43"/>
      <c r="K45" s="43"/>
      <c r="L45" s="43"/>
      <c r="M45" s="43"/>
      <c r="N45" s="43"/>
      <c r="O45" s="43"/>
      <c r="P45" s="43"/>
      <c r="Q45" s="43"/>
    </row>
    <row r="46" spans="1:17" ht="21" customHeight="1">
      <c r="A46" s="110" t="s">
        <v>279</v>
      </c>
      <c r="B46" s="105" t="s">
        <v>593</v>
      </c>
      <c r="C46" s="105" t="s">
        <v>594</v>
      </c>
      <c r="D46" s="108" t="s">
        <v>562</v>
      </c>
      <c r="E46" s="109">
        <v>22</v>
      </c>
      <c r="F46" s="43"/>
      <c r="G46" s="43">
        <v>42900</v>
      </c>
      <c r="H46" s="43">
        <v>42900</v>
      </c>
      <c r="I46" s="43"/>
      <c r="J46" s="43"/>
      <c r="K46" s="43"/>
      <c r="L46" s="43"/>
      <c r="M46" s="43"/>
      <c r="N46" s="43"/>
      <c r="O46" s="43"/>
      <c r="P46" s="43"/>
      <c r="Q46" s="43"/>
    </row>
    <row r="47" spans="1:17" ht="21" customHeight="1">
      <c r="A47" s="110" t="s">
        <v>279</v>
      </c>
      <c r="B47" s="105" t="s">
        <v>593</v>
      </c>
      <c r="C47" s="105" t="s">
        <v>594</v>
      </c>
      <c r="D47" s="108" t="s">
        <v>562</v>
      </c>
      <c r="E47" s="109">
        <v>5</v>
      </c>
      <c r="F47" s="43"/>
      <c r="G47" s="43">
        <v>14000</v>
      </c>
      <c r="H47" s="43">
        <v>14000</v>
      </c>
      <c r="I47" s="43"/>
      <c r="J47" s="43"/>
      <c r="K47" s="43"/>
      <c r="L47" s="43"/>
      <c r="M47" s="43"/>
      <c r="N47" s="43"/>
      <c r="O47" s="43"/>
      <c r="P47" s="43"/>
      <c r="Q47" s="43"/>
    </row>
    <row r="48" spans="1:17" ht="21" customHeight="1">
      <c r="A48" s="107" t="s">
        <v>48</v>
      </c>
      <c r="B48" s="14"/>
      <c r="C48" s="14"/>
      <c r="D48" s="14"/>
      <c r="E48" s="14"/>
      <c r="F48" s="43">
        <v>274901</v>
      </c>
      <c r="G48" s="43">
        <v>330400</v>
      </c>
      <c r="H48" s="43"/>
      <c r="I48" s="43"/>
      <c r="J48" s="43"/>
      <c r="K48" s="43"/>
      <c r="L48" s="43">
        <v>330400</v>
      </c>
      <c r="M48" s="43">
        <v>330400</v>
      </c>
      <c r="N48" s="43"/>
      <c r="O48" s="43"/>
      <c r="P48" s="43"/>
      <c r="Q48" s="43"/>
    </row>
    <row r="49" spans="1:17" ht="27.75" customHeight="1">
      <c r="A49" s="110" t="s">
        <v>293</v>
      </c>
      <c r="B49" s="105" t="s">
        <v>595</v>
      </c>
      <c r="C49" s="105" t="s">
        <v>555</v>
      </c>
      <c r="D49" s="108" t="s">
        <v>412</v>
      </c>
      <c r="E49" s="109">
        <v>36</v>
      </c>
      <c r="F49" s="43"/>
      <c r="G49" s="43">
        <v>18000</v>
      </c>
      <c r="H49" s="43"/>
      <c r="I49" s="43"/>
      <c r="J49" s="43"/>
      <c r="K49" s="43"/>
      <c r="L49" s="43">
        <v>18000</v>
      </c>
      <c r="M49" s="43">
        <v>18000</v>
      </c>
      <c r="N49" s="43"/>
      <c r="O49" s="43"/>
      <c r="P49" s="43"/>
      <c r="Q49" s="43"/>
    </row>
    <row r="50" spans="1:17" ht="27.75" customHeight="1">
      <c r="A50" s="110" t="s">
        <v>293</v>
      </c>
      <c r="B50" s="105" t="s">
        <v>579</v>
      </c>
      <c r="C50" s="105" t="s">
        <v>596</v>
      </c>
      <c r="D50" s="108" t="s">
        <v>412</v>
      </c>
      <c r="E50" s="109">
        <v>500</v>
      </c>
      <c r="F50" s="43">
        <v>30000</v>
      </c>
      <c r="G50" s="43">
        <v>30000</v>
      </c>
      <c r="H50" s="43"/>
      <c r="I50" s="43"/>
      <c r="J50" s="43"/>
      <c r="K50" s="43"/>
      <c r="L50" s="43">
        <v>30000</v>
      </c>
      <c r="M50" s="43">
        <v>30000</v>
      </c>
      <c r="N50" s="43"/>
      <c r="O50" s="43"/>
      <c r="P50" s="43"/>
      <c r="Q50" s="43"/>
    </row>
    <row r="51" spans="1:17" ht="27.75" customHeight="1">
      <c r="A51" s="110" t="s">
        <v>291</v>
      </c>
      <c r="B51" s="105" t="s">
        <v>595</v>
      </c>
      <c r="C51" s="105" t="s">
        <v>555</v>
      </c>
      <c r="D51" s="108" t="s">
        <v>412</v>
      </c>
      <c r="E51" s="109">
        <v>20</v>
      </c>
      <c r="F51" s="43"/>
      <c r="G51" s="43">
        <v>10000</v>
      </c>
      <c r="H51" s="43"/>
      <c r="I51" s="43"/>
      <c r="J51" s="43"/>
      <c r="K51" s="43"/>
      <c r="L51" s="43">
        <v>10000</v>
      </c>
      <c r="M51" s="43">
        <v>10000</v>
      </c>
      <c r="N51" s="43"/>
      <c r="O51" s="43"/>
      <c r="P51" s="43"/>
      <c r="Q51" s="43"/>
    </row>
    <row r="52" spans="1:17" ht="27.75" customHeight="1">
      <c r="A52" s="110" t="s">
        <v>291</v>
      </c>
      <c r="B52" s="105" t="s">
        <v>579</v>
      </c>
      <c r="C52" s="105" t="s">
        <v>597</v>
      </c>
      <c r="D52" s="108" t="s">
        <v>412</v>
      </c>
      <c r="E52" s="109">
        <v>123</v>
      </c>
      <c r="F52" s="43">
        <v>12300</v>
      </c>
      <c r="G52" s="43">
        <v>12300</v>
      </c>
      <c r="H52" s="43"/>
      <c r="I52" s="43"/>
      <c r="J52" s="43"/>
      <c r="K52" s="43"/>
      <c r="L52" s="43">
        <v>12300</v>
      </c>
      <c r="M52" s="43">
        <v>12300</v>
      </c>
      <c r="N52" s="43"/>
      <c r="O52" s="43"/>
      <c r="P52" s="43"/>
      <c r="Q52" s="43"/>
    </row>
    <row r="53" spans="1:17" ht="21" customHeight="1">
      <c r="A53" s="110" t="s">
        <v>198</v>
      </c>
      <c r="B53" s="105" t="s">
        <v>598</v>
      </c>
      <c r="C53" s="105" t="s">
        <v>570</v>
      </c>
      <c r="D53" s="108" t="s">
        <v>328</v>
      </c>
      <c r="E53" s="109">
        <v>1</v>
      </c>
      <c r="F53" s="43">
        <v>3500</v>
      </c>
      <c r="G53" s="43">
        <v>3500</v>
      </c>
      <c r="H53" s="43"/>
      <c r="I53" s="43"/>
      <c r="J53" s="43"/>
      <c r="K53" s="43"/>
      <c r="L53" s="43">
        <v>3500</v>
      </c>
      <c r="M53" s="43">
        <v>3500</v>
      </c>
      <c r="N53" s="43"/>
      <c r="O53" s="43"/>
      <c r="P53" s="43"/>
      <c r="Q53" s="43"/>
    </row>
    <row r="54" spans="1:17" ht="21" customHeight="1">
      <c r="A54" s="110" t="s">
        <v>198</v>
      </c>
      <c r="B54" s="105" t="s">
        <v>599</v>
      </c>
      <c r="C54" s="105" t="s">
        <v>600</v>
      </c>
      <c r="D54" s="108" t="s">
        <v>328</v>
      </c>
      <c r="E54" s="109">
        <v>5</v>
      </c>
      <c r="F54" s="43">
        <v>2500</v>
      </c>
      <c r="G54" s="43">
        <v>2500</v>
      </c>
      <c r="H54" s="43"/>
      <c r="I54" s="43"/>
      <c r="J54" s="43"/>
      <c r="K54" s="43"/>
      <c r="L54" s="43">
        <v>2500</v>
      </c>
      <c r="M54" s="43">
        <v>2500</v>
      </c>
      <c r="N54" s="43"/>
      <c r="O54" s="43"/>
      <c r="P54" s="43"/>
      <c r="Q54" s="43"/>
    </row>
    <row r="55" spans="1:17" ht="21" customHeight="1">
      <c r="A55" s="110" t="s">
        <v>198</v>
      </c>
      <c r="B55" s="105" t="s">
        <v>601</v>
      </c>
      <c r="C55" s="105" t="s">
        <v>602</v>
      </c>
      <c r="D55" s="108" t="s">
        <v>328</v>
      </c>
      <c r="E55" s="109">
        <v>1</v>
      </c>
      <c r="F55" s="43">
        <v>1000</v>
      </c>
      <c r="G55" s="43">
        <v>1000</v>
      </c>
      <c r="H55" s="43"/>
      <c r="I55" s="43"/>
      <c r="J55" s="43"/>
      <c r="K55" s="43"/>
      <c r="L55" s="43">
        <v>1000</v>
      </c>
      <c r="M55" s="43">
        <v>1000</v>
      </c>
      <c r="N55" s="43"/>
      <c r="O55" s="43"/>
      <c r="P55" s="43"/>
      <c r="Q55" s="43"/>
    </row>
    <row r="56" spans="1:17" ht="21" customHeight="1">
      <c r="A56" s="110" t="s">
        <v>198</v>
      </c>
      <c r="B56" s="105" t="s">
        <v>603</v>
      </c>
      <c r="C56" s="105" t="s">
        <v>604</v>
      </c>
      <c r="D56" s="108" t="s">
        <v>328</v>
      </c>
      <c r="E56" s="109">
        <v>2</v>
      </c>
      <c r="F56" s="43">
        <v>2000</v>
      </c>
      <c r="G56" s="43">
        <v>2000</v>
      </c>
      <c r="H56" s="43"/>
      <c r="I56" s="43"/>
      <c r="J56" s="43"/>
      <c r="K56" s="43"/>
      <c r="L56" s="43">
        <v>2000</v>
      </c>
      <c r="M56" s="43">
        <v>2000</v>
      </c>
      <c r="N56" s="43"/>
      <c r="O56" s="43"/>
      <c r="P56" s="43"/>
      <c r="Q56" s="43"/>
    </row>
    <row r="57" spans="1:17" ht="21" customHeight="1">
      <c r="A57" s="110" t="s">
        <v>198</v>
      </c>
      <c r="B57" s="105" t="s">
        <v>576</v>
      </c>
      <c r="C57" s="105" t="s">
        <v>577</v>
      </c>
      <c r="D57" s="108" t="s">
        <v>605</v>
      </c>
      <c r="E57" s="109">
        <v>30</v>
      </c>
      <c r="F57" s="43">
        <v>5400</v>
      </c>
      <c r="G57" s="43">
        <v>5400</v>
      </c>
      <c r="H57" s="43"/>
      <c r="I57" s="43"/>
      <c r="J57" s="43"/>
      <c r="K57" s="43"/>
      <c r="L57" s="43">
        <v>5400</v>
      </c>
      <c r="M57" s="43">
        <v>5400</v>
      </c>
      <c r="N57" s="43"/>
      <c r="O57" s="43"/>
      <c r="P57" s="43"/>
      <c r="Q57" s="43"/>
    </row>
    <row r="58" spans="1:17" ht="21" customHeight="1">
      <c r="A58" s="110" t="s">
        <v>198</v>
      </c>
      <c r="B58" s="105" t="s">
        <v>579</v>
      </c>
      <c r="C58" s="105" t="s">
        <v>580</v>
      </c>
      <c r="D58" s="108" t="s">
        <v>412</v>
      </c>
      <c r="E58" s="109">
        <v>77</v>
      </c>
      <c r="F58" s="43">
        <v>7700</v>
      </c>
      <c r="G58" s="43">
        <v>7700</v>
      </c>
      <c r="H58" s="43"/>
      <c r="I58" s="43"/>
      <c r="J58" s="43"/>
      <c r="K58" s="43"/>
      <c r="L58" s="43">
        <v>7700</v>
      </c>
      <c r="M58" s="43">
        <v>7700</v>
      </c>
      <c r="N58" s="43"/>
      <c r="O58" s="43"/>
      <c r="P58" s="43"/>
      <c r="Q58" s="43"/>
    </row>
    <row r="59" spans="1:17" ht="21" customHeight="1">
      <c r="A59" s="110" t="s">
        <v>198</v>
      </c>
      <c r="B59" s="105" t="s">
        <v>606</v>
      </c>
      <c r="C59" s="105" t="s">
        <v>607</v>
      </c>
      <c r="D59" s="108" t="s">
        <v>328</v>
      </c>
      <c r="E59" s="109">
        <v>5</v>
      </c>
      <c r="F59" s="43">
        <v>10000</v>
      </c>
      <c r="G59" s="43">
        <v>10000</v>
      </c>
      <c r="H59" s="43"/>
      <c r="I59" s="43"/>
      <c r="J59" s="43"/>
      <c r="K59" s="43"/>
      <c r="L59" s="43">
        <v>10000</v>
      </c>
      <c r="M59" s="43">
        <v>10000</v>
      </c>
      <c r="N59" s="43"/>
      <c r="O59" s="43"/>
      <c r="P59" s="43"/>
      <c r="Q59" s="43"/>
    </row>
    <row r="60" spans="1:17" ht="21" customHeight="1">
      <c r="A60" s="110" t="s">
        <v>198</v>
      </c>
      <c r="B60" s="105" t="s">
        <v>608</v>
      </c>
      <c r="C60" s="105" t="s">
        <v>609</v>
      </c>
      <c r="D60" s="108" t="s">
        <v>565</v>
      </c>
      <c r="E60" s="109">
        <v>36</v>
      </c>
      <c r="F60" s="43">
        <v>28800</v>
      </c>
      <c r="G60" s="43">
        <v>28800</v>
      </c>
      <c r="H60" s="43"/>
      <c r="I60" s="43"/>
      <c r="J60" s="43"/>
      <c r="K60" s="43"/>
      <c r="L60" s="43">
        <v>28800</v>
      </c>
      <c r="M60" s="43">
        <v>28800</v>
      </c>
      <c r="N60" s="43"/>
      <c r="O60" s="43"/>
      <c r="P60" s="43"/>
      <c r="Q60" s="43"/>
    </row>
    <row r="61" spans="1:17" ht="21" customHeight="1">
      <c r="A61" s="110" t="s">
        <v>198</v>
      </c>
      <c r="B61" s="105" t="s">
        <v>610</v>
      </c>
      <c r="C61" s="105" t="s">
        <v>611</v>
      </c>
      <c r="D61" s="108" t="s">
        <v>328</v>
      </c>
      <c r="E61" s="109">
        <v>18</v>
      </c>
      <c r="F61" s="43">
        <v>45000</v>
      </c>
      <c r="G61" s="43">
        <v>45000</v>
      </c>
      <c r="H61" s="43"/>
      <c r="I61" s="43"/>
      <c r="J61" s="43"/>
      <c r="K61" s="43"/>
      <c r="L61" s="43">
        <v>45000</v>
      </c>
      <c r="M61" s="43">
        <v>45000</v>
      </c>
      <c r="N61" s="43"/>
      <c r="O61" s="43"/>
      <c r="P61" s="43"/>
      <c r="Q61" s="43"/>
    </row>
    <row r="62" spans="1:17" ht="21" customHeight="1">
      <c r="A62" s="110" t="s">
        <v>198</v>
      </c>
      <c r="B62" s="105" t="s">
        <v>612</v>
      </c>
      <c r="C62" s="105" t="s">
        <v>613</v>
      </c>
      <c r="D62" s="108" t="s">
        <v>562</v>
      </c>
      <c r="E62" s="109">
        <v>1</v>
      </c>
      <c r="F62" s="43">
        <v>15000</v>
      </c>
      <c r="G62" s="43">
        <v>15000</v>
      </c>
      <c r="H62" s="43"/>
      <c r="I62" s="43"/>
      <c r="J62" s="43"/>
      <c r="K62" s="43"/>
      <c r="L62" s="43">
        <v>15000</v>
      </c>
      <c r="M62" s="43">
        <v>15000</v>
      </c>
      <c r="N62" s="43"/>
      <c r="O62" s="43"/>
      <c r="P62" s="43"/>
      <c r="Q62" s="43"/>
    </row>
    <row r="63" spans="1:17" ht="21" customHeight="1">
      <c r="A63" s="110" t="s">
        <v>198</v>
      </c>
      <c r="B63" s="105" t="s">
        <v>614</v>
      </c>
      <c r="C63" s="105" t="s">
        <v>615</v>
      </c>
      <c r="D63" s="108" t="s">
        <v>328</v>
      </c>
      <c r="E63" s="109">
        <v>1</v>
      </c>
      <c r="F63" s="43">
        <v>6000</v>
      </c>
      <c r="G63" s="43">
        <v>6000</v>
      </c>
      <c r="H63" s="43"/>
      <c r="I63" s="43"/>
      <c r="J63" s="43"/>
      <c r="K63" s="43"/>
      <c r="L63" s="43">
        <v>6000</v>
      </c>
      <c r="M63" s="43">
        <v>6000</v>
      </c>
      <c r="N63" s="43"/>
      <c r="O63" s="43"/>
      <c r="P63" s="43"/>
      <c r="Q63" s="43"/>
    </row>
    <row r="64" spans="1:17" ht="21" customHeight="1">
      <c r="A64" s="110" t="s">
        <v>198</v>
      </c>
      <c r="B64" s="105" t="s">
        <v>616</v>
      </c>
      <c r="C64" s="105" t="s">
        <v>617</v>
      </c>
      <c r="D64" s="108" t="s">
        <v>412</v>
      </c>
      <c r="E64" s="109">
        <v>20</v>
      </c>
      <c r="F64" s="43">
        <v>8000</v>
      </c>
      <c r="G64" s="43">
        <v>8000</v>
      </c>
      <c r="H64" s="43"/>
      <c r="I64" s="43"/>
      <c r="J64" s="43"/>
      <c r="K64" s="43"/>
      <c r="L64" s="43">
        <v>8000</v>
      </c>
      <c r="M64" s="43">
        <v>8000</v>
      </c>
      <c r="N64" s="43"/>
      <c r="O64" s="43"/>
      <c r="P64" s="43"/>
      <c r="Q64" s="43"/>
    </row>
    <row r="65" spans="1:17" ht="21" customHeight="1">
      <c r="A65" s="110" t="s">
        <v>198</v>
      </c>
      <c r="B65" s="105" t="s">
        <v>618</v>
      </c>
      <c r="C65" s="105" t="s">
        <v>619</v>
      </c>
      <c r="D65" s="108" t="s">
        <v>328</v>
      </c>
      <c r="E65" s="109">
        <v>2</v>
      </c>
      <c r="F65" s="43">
        <v>4000</v>
      </c>
      <c r="G65" s="43">
        <v>4000</v>
      </c>
      <c r="H65" s="43"/>
      <c r="I65" s="43"/>
      <c r="J65" s="43"/>
      <c r="K65" s="43"/>
      <c r="L65" s="43">
        <v>4000</v>
      </c>
      <c r="M65" s="43">
        <v>4000</v>
      </c>
      <c r="N65" s="43"/>
      <c r="O65" s="43"/>
      <c r="P65" s="43"/>
      <c r="Q65" s="43"/>
    </row>
    <row r="66" spans="1:17" ht="21" customHeight="1">
      <c r="A66" s="110" t="s">
        <v>198</v>
      </c>
      <c r="B66" s="105" t="s">
        <v>620</v>
      </c>
      <c r="C66" s="105" t="s">
        <v>621</v>
      </c>
      <c r="D66" s="108" t="s">
        <v>562</v>
      </c>
      <c r="E66" s="109">
        <v>1</v>
      </c>
      <c r="F66" s="43">
        <v>4000</v>
      </c>
      <c r="G66" s="43">
        <v>4000</v>
      </c>
      <c r="H66" s="43"/>
      <c r="I66" s="43"/>
      <c r="J66" s="43"/>
      <c r="K66" s="43"/>
      <c r="L66" s="43">
        <v>4000</v>
      </c>
      <c r="M66" s="43">
        <v>4000</v>
      </c>
      <c r="N66" s="43"/>
      <c r="O66" s="43"/>
      <c r="P66" s="43"/>
      <c r="Q66" s="43"/>
    </row>
    <row r="67" spans="1:17" ht="21" customHeight="1">
      <c r="A67" s="110" t="s">
        <v>198</v>
      </c>
      <c r="B67" s="105" t="s">
        <v>622</v>
      </c>
      <c r="C67" s="105" t="s">
        <v>623</v>
      </c>
      <c r="D67" s="108" t="s">
        <v>328</v>
      </c>
      <c r="E67" s="109">
        <v>8</v>
      </c>
      <c r="F67" s="43">
        <v>8000</v>
      </c>
      <c r="G67" s="43">
        <v>8000</v>
      </c>
      <c r="H67" s="43"/>
      <c r="I67" s="43"/>
      <c r="J67" s="43"/>
      <c r="K67" s="43"/>
      <c r="L67" s="43">
        <v>8000</v>
      </c>
      <c r="M67" s="43">
        <v>8000</v>
      </c>
      <c r="N67" s="43"/>
      <c r="O67" s="43"/>
      <c r="P67" s="43"/>
      <c r="Q67" s="43"/>
    </row>
    <row r="68" spans="1:17" ht="21" customHeight="1">
      <c r="A68" s="110" t="s">
        <v>198</v>
      </c>
      <c r="B68" s="105" t="s">
        <v>624</v>
      </c>
      <c r="C68" s="105" t="s">
        <v>625</v>
      </c>
      <c r="D68" s="108" t="s">
        <v>328</v>
      </c>
      <c r="E68" s="109">
        <v>2</v>
      </c>
      <c r="F68" s="43">
        <v>20000</v>
      </c>
      <c r="G68" s="43">
        <v>20000</v>
      </c>
      <c r="H68" s="43"/>
      <c r="I68" s="43"/>
      <c r="J68" s="43"/>
      <c r="K68" s="43"/>
      <c r="L68" s="43">
        <v>20000</v>
      </c>
      <c r="M68" s="43">
        <v>20000</v>
      </c>
      <c r="N68" s="43"/>
      <c r="O68" s="43"/>
      <c r="P68" s="43"/>
      <c r="Q68" s="43"/>
    </row>
    <row r="69" spans="1:17" ht="21" customHeight="1">
      <c r="A69" s="110" t="s">
        <v>198</v>
      </c>
      <c r="B69" s="105" t="s">
        <v>626</v>
      </c>
      <c r="C69" s="105" t="s">
        <v>627</v>
      </c>
      <c r="D69" s="108" t="s">
        <v>562</v>
      </c>
      <c r="E69" s="109">
        <v>1</v>
      </c>
      <c r="F69" s="43">
        <v>6000</v>
      </c>
      <c r="G69" s="43">
        <v>6000</v>
      </c>
      <c r="H69" s="43"/>
      <c r="I69" s="43"/>
      <c r="J69" s="43"/>
      <c r="K69" s="43"/>
      <c r="L69" s="43">
        <v>6000</v>
      </c>
      <c r="M69" s="43">
        <v>6000</v>
      </c>
      <c r="N69" s="43"/>
      <c r="O69" s="43"/>
      <c r="P69" s="43"/>
      <c r="Q69" s="43"/>
    </row>
    <row r="70" spans="1:17" ht="21" customHeight="1">
      <c r="A70" s="110" t="s">
        <v>185</v>
      </c>
      <c r="B70" s="105" t="s">
        <v>595</v>
      </c>
      <c r="C70" s="105" t="s">
        <v>555</v>
      </c>
      <c r="D70" s="108" t="s">
        <v>412</v>
      </c>
      <c r="E70" s="109">
        <v>35</v>
      </c>
      <c r="F70" s="43"/>
      <c r="G70" s="43">
        <v>17500</v>
      </c>
      <c r="H70" s="43"/>
      <c r="I70" s="43"/>
      <c r="J70" s="43"/>
      <c r="K70" s="43"/>
      <c r="L70" s="43">
        <v>17500</v>
      </c>
      <c r="M70" s="43">
        <v>17500</v>
      </c>
      <c r="N70" s="43"/>
      <c r="O70" s="43"/>
      <c r="P70" s="43"/>
      <c r="Q70" s="43"/>
    </row>
    <row r="71" spans="1:17" ht="21" customHeight="1">
      <c r="A71" s="110" t="s">
        <v>185</v>
      </c>
      <c r="B71" s="105" t="s">
        <v>628</v>
      </c>
      <c r="C71" s="105" t="s">
        <v>557</v>
      </c>
      <c r="D71" s="108" t="s">
        <v>412</v>
      </c>
      <c r="E71" s="109">
        <v>3</v>
      </c>
      <c r="F71" s="43">
        <v>55701</v>
      </c>
      <c r="G71" s="43">
        <v>55701</v>
      </c>
      <c r="H71" s="43"/>
      <c r="I71" s="43"/>
      <c r="J71" s="43"/>
      <c r="K71" s="43"/>
      <c r="L71" s="43">
        <v>55701</v>
      </c>
      <c r="M71" s="43">
        <v>55701</v>
      </c>
      <c r="N71" s="43"/>
      <c r="O71" s="43"/>
      <c r="P71" s="43"/>
      <c r="Q71" s="43"/>
    </row>
    <row r="72" spans="1:17" ht="21" customHeight="1">
      <c r="A72" s="110" t="s">
        <v>185</v>
      </c>
      <c r="B72" s="105" t="s">
        <v>629</v>
      </c>
      <c r="C72" s="105" t="s">
        <v>559</v>
      </c>
      <c r="D72" s="108" t="s">
        <v>412</v>
      </c>
      <c r="E72" s="109">
        <v>3</v>
      </c>
      <c r="F72" s="43"/>
      <c r="G72" s="43">
        <v>9999</v>
      </c>
      <c r="H72" s="43"/>
      <c r="I72" s="43"/>
      <c r="J72" s="43"/>
      <c r="K72" s="43"/>
      <c r="L72" s="43">
        <v>9999</v>
      </c>
      <c r="M72" s="43">
        <v>9999</v>
      </c>
      <c r="N72" s="43"/>
      <c r="O72" s="43"/>
      <c r="P72" s="43"/>
      <c r="Q72" s="43"/>
    </row>
    <row r="73" spans="1:17" ht="21" customHeight="1">
      <c r="A73" s="206" t="s">
        <v>115</v>
      </c>
      <c r="B73" s="207"/>
      <c r="C73" s="207"/>
      <c r="D73" s="207"/>
      <c r="E73" s="208"/>
      <c r="F73" s="43">
        <v>410977</v>
      </c>
      <c r="G73" s="43">
        <v>8462176</v>
      </c>
      <c r="H73" s="43">
        <v>157700</v>
      </c>
      <c r="I73" s="43">
        <v>3796200</v>
      </c>
      <c r="J73" s="43"/>
      <c r="K73" s="43"/>
      <c r="L73" s="43">
        <v>4508276</v>
      </c>
      <c r="M73" s="43">
        <v>330400</v>
      </c>
      <c r="N73" s="43"/>
      <c r="O73" s="43"/>
      <c r="P73" s="43"/>
      <c r="Q73" s="43">
        <v>4177876</v>
      </c>
    </row>
  </sheetData>
  <mergeCells count="16">
    <mergeCell ref="A73:E73"/>
    <mergeCell ref="H5:H6"/>
    <mergeCell ref="A2:Q2"/>
    <mergeCell ref="A4:A6"/>
    <mergeCell ref="B4:B6"/>
    <mergeCell ref="C4:C6"/>
    <mergeCell ref="D4:D6"/>
    <mergeCell ref="E4:E6"/>
    <mergeCell ref="F4:F6"/>
    <mergeCell ref="G4:Q4"/>
    <mergeCell ref="I5:I6"/>
    <mergeCell ref="J5:J6"/>
    <mergeCell ref="A3:F3"/>
    <mergeCell ref="K5:K6"/>
    <mergeCell ref="G5:G6"/>
    <mergeCell ref="L5:Q5"/>
  </mergeCells>
  <phoneticPr fontId="32" type="noConversion"/>
  <pageMargins left="0.70866141732283472" right="0.70866141732283472" top="0.74803149606299213" bottom="0.74803149606299213" header="0.31496062992125984" footer="0.31496062992125984"/>
  <pageSetup paperSize="9" scale="53" fitToHeight="0" orientation="landscape" verticalDpi="0" r:id="rId1"/>
  <extLst/>
</worksheet>
</file>

<file path=xl/worksheets/sheet12.xml><?xml version="1.0" encoding="utf-8"?>
<worksheet xmlns="http://schemas.openxmlformats.org/spreadsheetml/2006/main" xmlns:r="http://schemas.openxmlformats.org/officeDocument/2006/relationships">
  <sheetPr>
    <outlinePr summaryRight="0"/>
    <pageSetUpPr fitToPage="1"/>
  </sheetPr>
  <dimension ref="A1:N12"/>
  <sheetViews>
    <sheetView showZeros="0" workbookViewId="0">
      <selection activeCell="D15" sqref="D15"/>
    </sheetView>
  </sheetViews>
  <sheetFormatPr defaultRowHeight="14.25" customHeight="1"/>
  <cols>
    <col min="1" max="1" width="19.75" customWidth="1"/>
    <col min="2" max="2" width="17.875" customWidth="1"/>
    <col min="3" max="3" width="18.25" customWidth="1"/>
    <col min="4" max="14" width="14.375" customWidth="1"/>
  </cols>
  <sheetData>
    <row r="1" spans="1:14" ht="13.5" customHeight="1">
      <c r="A1" s="77"/>
      <c r="B1" s="77"/>
      <c r="C1" s="77"/>
      <c r="D1" s="77"/>
      <c r="E1" s="77"/>
      <c r="F1" s="77"/>
      <c r="G1" s="77"/>
      <c r="H1" s="111"/>
      <c r="I1" s="77"/>
      <c r="J1" s="77"/>
      <c r="K1" s="77"/>
      <c r="L1" s="90"/>
      <c r="M1" s="112"/>
      <c r="N1" s="113" t="s">
        <v>630</v>
      </c>
    </row>
    <row r="2" spans="1:14" ht="27.75" customHeight="1">
      <c r="A2" s="211" t="s">
        <v>631</v>
      </c>
      <c r="B2" s="221"/>
      <c r="C2" s="221"/>
      <c r="D2" s="221"/>
      <c r="E2" s="221"/>
      <c r="F2" s="221"/>
      <c r="G2" s="221"/>
      <c r="H2" s="222"/>
      <c r="I2" s="221"/>
      <c r="J2" s="221"/>
      <c r="K2" s="221"/>
      <c r="L2" s="146"/>
      <c r="M2" s="222"/>
      <c r="N2" s="221"/>
    </row>
    <row r="3" spans="1:14" ht="18.75" customHeight="1">
      <c r="A3" s="223" t="str">
        <f>"单位名称："&amp;"云南省搬迁安置办公室"</f>
        <v>单位名称：云南省搬迁安置办公室</v>
      </c>
      <c r="B3" s="166"/>
      <c r="C3" s="166"/>
      <c r="D3" s="53"/>
      <c r="E3" s="53"/>
      <c r="F3" s="53"/>
      <c r="G3" s="53"/>
      <c r="H3" s="111"/>
      <c r="I3" s="77"/>
      <c r="J3" s="77"/>
      <c r="K3" s="77"/>
      <c r="L3" s="100"/>
      <c r="M3" s="114"/>
      <c r="N3" s="115" t="s">
        <v>140</v>
      </c>
    </row>
    <row r="4" spans="1:14" ht="15.75" customHeight="1">
      <c r="A4" s="171" t="s">
        <v>526</v>
      </c>
      <c r="B4" s="212" t="s">
        <v>632</v>
      </c>
      <c r="C4" s="212" t="s">
        <v>633</v>
      </c>
      <c r="D4" s="169" t="s">
        <v>156</v>
      </c>
      <c r="E4" s="169"/>
      <c r="F4" s="169"/>
      <c r="G4" s="169"/>
      <c r="H4" s="213"/>
      <c r="I4" s="169"/>
      <c r="J4" s="169"/>
      <c r="K4" s="169"/>
      <c r="L4" s="214"/>
      <c r="M4" s="213"/>
      <c r="N4" s="170"/>
    </row>
    <row r="5" spans="1:14" ht="17.25" customHeight="1">
      <c r="A5" s="192"/>
      <c r="B5" s="209"/>
      <c r="C5" s="209"/>
      <c r="D5" s="209" t="s">
        <v>30</v>
      </c>
      <c r="E5" s="209" t="s">
        <v>33</v>
      </c>
      <c r="F5" s="209" t="s">
        <v>532</v>
      </c>
      <c r="G5" s="209" t="s">
        <v>533</v>
      </c>
      <c r="H5" s="215" t="s">
        <v>534</v>
      </c>
      <c r="I5" s="217" t="s">
        <v>535</v>
      </c>
      <c r="J5" s="217"/>
      <c r="K5" s="217"/>
      <c r="L5" s="218"/>
      <c r="M5" s="219"/>
      <c r="N5" s="210"/>
    </row>
    <row r="6" spans="1:14" ht="54" customHeight="1">
      <c r="A6" s="177"/>
      <c r="B6" s="210"/>
      <c r="C6" s="210"/>
      <c r="D6" s="210"/>
      <c r="E6" s="210"/>
      <c r="F6" s="210"/>
      <c r="G6" s="210"/>
      <c r="H6" s="216"/>
      <c r="I6" s="101" t="s">
        <v>32</v>
      </c>
      <c r="J6" s="101" t="s">
        <v>43</v>
      </c>
      <c r="K6" s="101" t="s">
        <v>163</v>
      </c>
      <c r="L6" s="58" t="s">
        <v>39</v>
      </c>
      <c r="M6" s="102" t="s">
        <v>40</v>
      </c>
      <c r="N6" s="101" t="s">
        <v>41</v>
      </c>
    </row>
    <row r="7" spans="1:14" ht="15" customHeight="1">
      <c r="A7" s="61">
        <v>1</v>
      </c>
      <c r="B7" s="101">
        <v>2</v>
      </c>
      <c r="C7" s="101">
        <v>3</v>
      </c>
      <c r="D7" s="102">
        <v>4</v>
      </c>
      <c r="E7" s="102">
        <v>5</v>
      </c>
      <c r="F7" s="102">
        <v>6</v>
      </c>
      <c r="G7" s="102">
        <v>7</v>
      </c>
      <c r="H7" s="102">
        <v>8</v>
      </c>
      <c r="I7" s="102">
        <v>9</v>
      </c>
      <c r="J7" s="102">
        <v>10</v>
      </c>
      <c r="K7" s="102">
        <v>11</v>
      </c>
      <c r="L7" s="102">
        <v>12</v>
      </c>
      <c r="M7" s="102">
        <v>13</v>
      </c>
      <c r="N7" s="102">
        <v>14</v>
      </c>
    </row>
    <row r="8" spans="1:14" ht="21" customHeight="1">
      <c r="A8" s="104"/>
      <c r="B8" s="105"/>
      <c r="C8" s="105"/>
      <c r="D8" s="116"/>
      <c r="E8" s="116"/>
      <c r="F8" s="116"/>
      <c r="G8" s="116"/>
      <c r="H8" s="116"/>
      <c r="I8" s="116"/>
      <c r="J8" s="116"/>
      <c r="K8" s="116"/>
      <c r="L8" s="49"/>
      <c r="M8" s="116"/>
      <c r="N8" s="116"/>
    </row>
    <row r="9" spans="1:14" ht="21" customHeight="1">
      <c r="A9" s="104"/>
      <c r="B9" s="105"/>
      <c r="C9" s="105"/>
      <c r="D9" s="117"/>
      <c r="E9" s="117"/>
      <c r="F9" s="117"/>
      <c r="G9" s="117"/>
      <c r="H9" s="117"/>
      <c r="I9" s="117"/>
      <c r="J9" s="117"/>
      <c r="K9" s="117"/>
      <c r="L9" s="26"/>
      <c r="M9" s="117"/>
      <c r="N9" s="117"/>
    </row>
    <row r="10" spans="1:14" ht="21" customHeight="1">
      <c r="A10" s="206" t="s">
        <v>115</v>
      </c>
      <c r="B10" s="207"/>
      <c r="C10" s="220"/>
      <c r="D10" s="116"/>
      <c r="E10" s="116"/>
      <c r="F10" s="116"/>
      <c r="G10" s="116"/>
      <c r="H10" s="116"/>
      <c r="I10" s="116"/>
      <c r="J10" s="116"/>
      <c r="K10" s="116"/>
      <c r="L10" s="49"/>
      <c r="M10" s="116"/>
      <c r="N10" s="116"/>
    </row>
    <row r="12" spans="1:14" ht="14.25" customHeight="1">
      <c r="A12" s="132" t="s">
        <v>740</v>
      </c>
    </row>
  </sheetData>
  <mergeCells count="13">
    <mergeCell ref="A10:C10"/>
    <mergeCell ref="E5:E6"/>
    <mergeCell ref="A2:N2"/>
    <mergeCell ref="A4:A6"/>
    <mergeCell ref="B4:B6"/>
    <mergeCell ref="C4:C6"/>
    <mergeCell ref="D4:N4"/>
    <mergeCell ref="F5:F6"/>
    <mergeCell ref="G5:G6"/>
    <mergeCell ref="A3:C3"/>
    <mergeCell ref="H5:H6"/>
    <mergeCell ref="D5:D6"/>
    <mergeCell ref="I5:N5"/>
  </mergeCells>
  <phoneticPr fontId="32" type="noConversion"/>
  <pageMargins left="0.70866141732283472" right="0.70866141732283472" top="0.74803149606299213" bottom="0.74803149606299213" header="0.31496062992125984" footer="0.31496062992125984"/>
  <pageSetup paperSize="9" scale="62" fitToHeight="0" orientation="landscape" verticalDpi="0" r:id="rId1"/>
</worksheet>
</file>

<file path=xl/worksheets/sheet13.xml><?xml version="1.0" encoding="utf-8"?>
<worksheet xmlns="http://schemas.openxmlformats.org/spreadsheetml/2006/main" xmlns:r="http://schemas.openxmlformats.org/officeDocument/2006/relationships">
  <sheetPr>
    <outlinePr summaryRight="0"/>
    <pageSetUpPr fitToPage="1"/>
  </sheetPr>
  <dimension ref="A1:X10"/>
  <sheetViews>
    <sheetView showZeros="0" workbookViewId="0">
      <selection activeCell="D9" sqref="D9"/>
    </sheetView>
  </sheetViews>
  <sheetFormatPr defaultColWidth="9.125" defaultRowHeight="14.25" customHeight="1"/>
  <cols>
    <col min="1" max="1" width="24.25" customWidth="1"/>
    <col min="2" max="2" width="13" customWidth="1"/>
    <col min="3" max="3" width="6.875" customWidth="1"/>
    <col min="4" max="4" width="12.625" customWidth="1"/>
    <col min="5" max="24" width="11.25" customWidth="1"/>
  </cols>
  <sheetData>
    <row r="1" spans="1:24" ht="13.5" customHeight="1">
      <c r="D1" s="50"/>
      <c r="W1" s="90"/>
      <c r="X1" s="90" t="s">
        <v>634</v>
      </c>
    </row>
    <row r="2" spans="1:24" ht="27.75" customHeight="1">
      <c r="A2" s="211" t="s">
        <v>635</v>
      </c>
      <c r="B2" s="145"/>
      <c r="C2" s="145"/>
      <c r="D2" s="145"/>
      <c r="E2" s="145"/>
      <c r="F2" s="145"/>
      <c r="G2" s="145"/>
      <c r="H2" s="145"/>
      <c r="I2" s="145"/>
      <c r="J2" s="145"/>
      <c r="K2" s="145"/>
      <c r="L2" s="145"/>
      <c r="M2" s="145"/>
      <c r="N2" s="145"/>
      <c r="O2" s="145"/>
      <c r="P2" s="145"/>
      <c r="Q2" s="145"/>
      <c r="R2" s="145"/>
      <c r="S2" s="145"/>
      <c r="T2" s="145"/>
      <c r="U2" s="145"/>
      <c r="V2" s="145"/>
      <c r="W2" s="145"/>
      <c r="X2" s="145"/>
    </row>
    <row r="3" spans="1:24" ht="18" customHeight="1">
      <c r="A3" s="223" t="str">
        <f>"单位名称："&amp;"云南省搬迁安置办公室"</f>
        <v>单位名称：云南省搬迁安置办公室</v>
      </c>
      <c r="B3" s="166"/>
      <c r="C3" s="166"/>
      <c r="D3" s="224"/>
      <c r="E3" s="189"/>
      <c r="F3" s="189"/>
      <c r="G3" s="189"/>
      <c r="H3" s="189"/>
      <c r="I3" s="189"/>
      <c r="W3" s="100"/>
      <c r="X3" s="100" t="s">
        <v>140</v>
      </c>
    </row>
    <row r="4" spans="1:24" ht="19.5" customHeight="1">
      <c r="A4" s="137" t="s">
        <v>636</v>
      </c>
      <c r="B4" s="135" t="s">
        <v>156</v>
      </c>
      <c r="C4" s="185"/>
      <c r="D4" s="185"/>
      <c r="E4" s="173" t="s">
        <v>637</v>
      </c>
      <c r="F4" s="173"/>
      <c r="G4" s="173"/>
      <c r="H4" s="173"/>
      <c r="I4" s="173"/>
      <c r="J4" s="173"/>
      <c r="K4" s="173"/>
      <c r="L4" s="173"/>
      <c r="M4" s="173"/>
      <c r="N4" s="173"/>
      <c r="O4" s="173"/>
      <c r="P4" s="173"/>
      <c r="Q4" s="173"/>
      <c r="R4" s="173"/>
      <c r="S4" s="173"/>
      <c r="T4" s="173"/>
      <c r="U4" s="173"/>
      <c r="V4" s="173"/>
      <c r="W4" s="173"/>
      <c r="X4" s="173"/>
    </row>
    <row r="5" spans="1:24" ht="40.5" customHeight="1">
      <c r="A5" s="138"/>
      <c r="B5" s="118" t="s">
        <v>30</v>
      </c>
      <c r="C5" s="55" t="s">
        <v>33</v>
      </c>
      <c r="D5" s="119" t="s">
        <v>638</v>
      </c>
      <c r="E5" s="57" t="s">
        <v>639</v>
      </c>
      <c r="F5" s="57" t="s">
        <v>640</v>
      </c>
      <c r="G5" s="57" t="s">
        <v>641</v>
      </c>
      <c r="H5" s="57" t="s">
        <v>642</v>
      </c>
      <c r="I5" s="57" t="s">
        <v>643</v>
      </c>
      <c r="J5" s="57" t="s">
        <v>644</v>
      </c>
      <c r="K5" s="57" t="s">
        <v>645</v>
      </c>
      <c r="L5" s="57" t="s">
        <v>646</v>
      </c>
      <c r="M5" s="57" t="s">
        <v>647</v>
      </c>
      <c r="N5" s="57" t="s">
        <v>648</v>
      </c>
      <c r="O5" s="57" t="s">
        <v>649</v>
      </c>
      <c r="P5" s="57" t="s">
        <v>650</v>
      </c>
      <c r="Q5" s="57" t="s">
        <v>651</v>
      </c>
      <c r="R5" s="57" t="s">
        <v>652</v>
      </c>
      <c r="S5" s="57" t="s">
        <v>653</v>
      </c>
      <c r="T5" s="57" t="s">
        <v>654</v>
      </c>
      <c r="U5" s="57" t="s">
        <v>655</v>
      </c>
      <c r="V5" s="57" t="s">
        <v>656</v>
      </c>
      <c r="W5" s="57" t="s">
        <v>657</v>
      </c>
      <c r="X5" s="57" t="s">
        <v>658</v>
      </c>
    </row>
    <row r="6" spans="1:24" ht="19.5" customHeight="1">
      <c r="A6" s="57">
        <v>1</v>
      </c>
      <c r="B6" s="57">
        <v>2</v>
      </c>
      <c r="C6" s="57">
        <v>3</v>
      </c>
      <c r="D6" s="5">
        <v>4</v>
      </c>
      <c r="E6" s="57">
        <v>5</v>
      </c>
      <c r="F6" s="57">
        <v>6</v>
      </c>
      <c r="G6" s="57">
        <v>7</v>
      </c>
      <c r="H6" s="5">
        <v>8</v>
      </c>
      <c r="I6" s="57">
        <v>9</v>
      </c>
      <c r="J6" s="57">
        <v>10</v>
      </c>
      <c r="K6" s="57">
        <v>11</v>
      </c>
      <c r="L6" s="5">
        <v>12</v>
      </c>
      <c r="M6" s="57">
        <v>13</v>
      </c>
      <c r="N6" s="57">
        <v>14</v>
      </c>
      <c r="O6" s="57">
        <v>15</v>
      </c>
      <c r="P6" s="5">
        <v>16</v>
      </c>
      <c r="Q6" s="57">
        <v>17</v>
      </c>
      <c r="R6" s="57">
        <v>18</v>
      </c>
      <c r="S6" s="57">
        <v>19</v>
      </c>
      <c r="T6" s="5">
        <v>20</v>
      </c>
      <c r="U6" s="5">
        <v>21</v>
      </c>
      <c r="V6" s="5">
        <v>22</v>
      </c>
      <c r="W6" s="57">
        <v>23</v>
      </c>
      <c r="X6" s="57">
        <v>24</v>
      </c>
    </row>
    <row r="7" spans="1:24" ht="37.5" customHeight="1">
      <c r="A7" s="42" t="s">
        <v>45</v>
      </c>
      <c r="B7" s="242">
        <v>1180103400</v>
      </c>
      <c r="C7" s="242"/>
      <c r="D7" s="242">
        <v>1180103400</v>
      </c>
      <c r="E7" s="242">
        <v>64426123</v>
      </c>
      <c r="F7" s="242">
        <v>271252849</v>
      </c>
      <c r="G7" s="242">
        <v>115013421</v>
      </c>
      <c r="H7" s="242">
        <v>31631598</v>
      </c>
      <c r="I7" s="242">
        <v>58263813</v>
      </c>
      <c r="J7" s="242">
        <v>36050718</v>
      </c>
      <c r="K7" s="242">
        <v>99259037</v>
      </c>
      <c r="L7" s="242">
        <v>12327020</v>
      </c>
      <c r="M7" s="242">
        <v>55355297</v>
      </c>
      <c r="N7" s="242">
        <v>91639206</v>
      </c>
      <c r="O7" s="242">
        <v>38855226</v>
      </c>
      <c r="P7" s="242">
        <v>33841158</v>
      </c>
      <c r="Q7" s="242">
        <v>104314498</v>
      </c>
      <c r="R7" s="242">
        <v>28259112</v>
      </c>
      <c r="S7" s="242">
        <v>40935009</v>
      </c>
      <c r="T7" s="242">
        <v>73792691</v>
      </c>
      <c r="U7" s="242">
        <v>11164093</v>
      </c>
      <c r="V7" s="242">
        <v>8954533</v>
      </c>
      <c r="W7" s="243">
        <v>4767998</v>
      </c>
      <c r="X7" s="242"/>
    </row>
    <row r="8" spans="1:24" ht="37.5" customHeight="1">
      <c r="A8" s="44" t="s">
        <v>45</v>
      </c>
      <c r="B8" s="242">
        <v>1180103400</v>
      </c>
      <c r="C8" s="242"/>
      <c r="D8" s="242">
        <v>1180103400</v>
      </c>
      <c r="E8" s="242">
        <v>64426123</v>
      </c>
      <c r="F8" s="242">
        <v>271252849</v>
      </c>
      <c r="G8" s="242">
        <v>115013421</v>
      </c>
      <c r="H8" s="242">
        <v>31631598</v>
      </c>
      <c r="I8" s="242">
        <v>58263813</v>
      </c>
      <c r="J8" s="242">
        <v>36050718</v>
      </c>
      <c r="K8" s="242">
        <v>99259037</v>
      </c>
      <c r="L8" s="242">
        <v>12327020</v>
      </c>
      <c r="M8" s="242">
        <v>55355297</v>
      </c>
      <c r="N8" s="242">
        <v>91639206</v>
      </c>
      <c r="O8" s="242">
        <v>38855226</v>
      </c>
      <c r="P8" s="242">
        <v>33841158</v>
      </c>
      <c r="Q8" s="242">
        <v>104314498</v>
      </c>
      <c r="R8" s="242">
        <v>28259112</v>
      </c>
      <c r="S8" s="242">
        <v>40935009</v>
      </c>
      <c r="T8" s="242">
        <v>73792691</v>
      </c>
      <c r="U8" s="242">
        <v>11164093</v>
      </c>
      <c r="V8" s="242">
        <v>8954533</v>
      </c>
      <c r="W8" s="243">
        <v>4767998</v>
      </c>
      <c r="X8" s="242"/>
    </row>
    <row r="9" spans="1:24" ht="37.5" customHeight="1">
      <c r="A9" s="60" t="s">
        <v>659</v>
      </c>
      <c r="B9" s="242">
        <v>1162748400</v>
      </c>
      <c r="C9" s="242"/>
      <c r="D9" s="242">
        <v>1162748400</v>
      </c>
      <c r="E9" s="242">
        <v>64426123</v>
      </c>
      <c r="F9" s="242">
        <v>264504049</v>
      </c>
      <c r="G9" s="242">
        <v>115013421</v>
      </c>
      <c r="H9" s="242">
        <v>31631598</v>
      </c>
      <c r="I9" s="242">
        <v>58262613</v>
      </c>
      <c r="J9" s="242">
        <v>36050718</v>
      </c>
      <c r="K9" s="242">
        <v>98965037</v>
      </c>
      <c r="L9" s="242">
        <v>12327020</v>
      </c>
      <c r="M9" s="242">
        <v>55355297</v>
      </c>
      <c r="N9" s="242">
        <v>88382406</v>
      </c>
      <c r="O9" s="242">
        <v>35934426</v>
      </c>
      <c r="P9" s="242">
        <v>33841158</v>
      </c>
      <c r="Q9" s="242">
        <v>104314498</v>
      </c>
      <c r="R9" s="242">
        <v>28259112</v>
      </c>
      <c r="S9" s="242">
        <v>40935009</v>
      </c>
      <c r="T9" s="242">
        <v>69659291</v>
      </c>
      <c r="U9" s="242">
        <v>11164093</v>
      </c>
      <c r="V9" s="242">
        <v>8954533</v>
      </c>
      <c r="W9" s="243">
        <v>4767998</v>
      </c>
      <c r="X9" s="242"/>
    </row>
    <row r="10" spans="1:24" ht="37.5" customHeight="1">
      <c r="A10" s="60" t="s">
        <v>660</v>
      </c>
      <c r="B10" s="242">
        <v>17355000</v>
      </c>
      <c r="C10" s="242"/>
      <c r="D10" s="242">
        <v>17355000</v>
      </c>
      <c r="E10" s="242"/>
      <c r="F10" s="242">
        <v>6748800</v>
      </c>
      <c r="G10" s="242"/>
      <c r="H10" s="242"/>
      <c r="I10" s="242">
        <v>1200</v>
      </c>
      <c r="J10" s="242"/>
      <c r="K10" s="242">
        <v>294000</v>
      </c>
      <c r="L10" s="242"/>
      <c r="M10" s="242"/>
      <c r="N10" s="242">
        <v>3256800</v>
      </c>
      <c r="O10" s="242">
        <v>2920800</v>
      </c>
      <c r="P10" s="242"/>
      <c r="Q10" s="242"/>
      <c r="R10" s="242"/>
      <c r="S10" s="242"/>
      <c r="T10" s="242">
        <v>4133400</v>
      </c>
      <c r="U10" s="242"/>
      <c r="V10" s="242"/>
      <c r="W10" s="243"/>
      <c r="X10" s="242"/>
    </row>
  </sheetData>
  <mergeCells count="5">
    <mergeCell ref="A2:X2"/>
    <mergeCell ref="A4:A5"/>
    <mergeCell ref="B4:D4"/>
    <mergeCell ref="E4:X4"/>
    <mergeCell ref="A3:I3"/>
  </mergeCells>
  <phoneticPr fontId="32" type="noConversion"/>
  <pageMargins left="0.70866141732283472" right="0.70866141732283472" top="0.74803149606299213" bottom="0.74803149606299213" header="0.31496062992125984" footer="0.31496062992125984"/>
  <pageSetup paperSize="9" scale="46" fitToHeight="0" orientation="landscape" verticalDpi="0" r:id="rId1"/>
  <extLst/>
</worksheet>
</file>

<file path=xl/worksheets/sheet14.xml><?xml version="1.0" encoding="utf-8"?>
<worksheet xmlns="http://schemas.openxmlformats.org/spreadsheetml/2006/main" xmlns:r="http://schemas.openxmlformats.org/officeDocument/2006/relationships">
  <sheetPr>
    <outlinePr summaryRight="0"/>
    <pageSetUpPr fitToPage="1"/>
  </sheetPr>
  <dimension ref="A1:J22"/>
  <sheetViews>
    <sheetView showZeros="0" topLeftCell="A13" workbookViewId="0">
      <selection activeCell="D21" sqref="D21"/>
    </sheetView>
  </sheetViews>
  <sheetFormatPr defaultColWidth="9.125" defaultRowHeight="12" customHeight="1"/>
  <cols>
    <col min="1" max="1" width="23.625" customWidth="1"/>
    <col min="2" max="2" width="42.125" customWidth="1"/>
    <col min="3" max="3" width="16.375" customWidth="1"/>
    <col min="4" max="4" width="15.625" customWidth="1"/>
    <col min="5" max="5" width="23.625" customWidth="1"/>
    <col min="6" max="6" width="11.25" customWidth="1"/>
    <col min="7" max="7" width="14.875" customWidth="1"/>
    <col min="8" max="8" width="10.875" customWidth="1"/>
    <col min="9" max="9" width="13.375" customWidth="1"/>
    <col min="10" max="10" width="46.625" customWidth="1"/>
  </cols>
  <sheetData>
    <row r="1" spans="1:10" ht="12" customHeight="1">
      <c r="J1" s="90" t="s">
        <v>661</v>
      </c>
    </row>
    <row r="2" spans="1:10" ht="28.5" customHeight="1">
      <c r="A2" s="133" t="s">
        <v>662</v>
      </c>
      <c r="B2" s="145"/>
      <c r="C2" s="145"/>
      <c r="D2" s="145"/>
      <c r="E2" s="145"/>
      <c r="F2" s="146"/>
      <c r="G2" s="145"/>
      <c r="H2" s="146"/>
      <c r="I2" s="146"/>
      <c r="J2" s="145"/>
    </row>
    <row r="3" spans="1:10" ht="17.25" customHeight="1">
      <c r="A3" s="187" t="str">
        <f>"单位名称："&amp;"云南省搬迁安置办公室"</f>
        <v>单位名称：云南省搬迁安置办公室</v>
      </c>
      <c r="B3" s="142"/>
      <c r="C3" s="142"/>
      <c r="D3" s="142"/>
      <c r="E3" s="142"/>
      <c r="F3" s="142"/>
      <c r="G3" s="142"/>
      <c r="H3" s="142"/>
    </row>
    <row r="4" spans="1:10" ht="44.25" customHeight="1">
      <c r="A4" s="91" t="s">
        <v>299</v>
      </c>
      <c r="B4" s="91" t="s">
        <v>300</v>
      </c>
      <c r="C4" s="91" t="s">
        <v>301</v>
      </c>
      <c r="D4" s="91" t="s">
        <v>302</v>
      </c>
      <c r="E4" s="91" t="s">
        <v>303</v>
      </c>
      <c r="F4" s="59" t="s">
        <v>304</v>
      </c>
      <c r="G4" s="91" t="s">
        <v>305</v>
      </c>
      <c r="H4" s="59" t="s">
        <v>306</v>
      </c>
      <c r="I4" s="59" t="s">
        <v>307</v>
      </c>
      <c r="J4" s="91" t="s">
        <v>308</v>
      </c>
    </row>
    <row r="5" spans="1:10" ht="14.25" customHeight="1">
      <c r="A5" s="91">
        <v>1</v>
      </c>
      <c r="B5" s="91">
        <v>2</v>
      </c>
      <c r="C5" s="91">
        <v>3</v>
      </c>
      <c r="D5" s="91">
        <v>4</v>
      </c>
      <c r="E5" s="91">
        <v>5</v>
      </c>
      <c r="F5" s="59">
        <v>6</v>
      </c>
      <c r="G5" s="91">
        <v>7</v>
      </c>
      <c r="H5" s="59">
        <v>8</v>
      </c>
      <c r="I5" s="59">
        <v>9</v>
      </c>
      <c r="J5" s="91">
        <v>10</v>
      </c>
    </row>
    <row r="6" spans="1:10" ht="21.75" customHeight="1">
      <c r="A6" s="98" t="s">
        <v>45</v>
      </c>
      <c r="B6" s="93"/>
      <c r="C6" s="93"/>
      <c r="D6" s="93"/>
      <c r="E6" s="94"/>
      <c r="F6" s="95"/>
      <c r="G6" s="94"/>
      <c r="H6" s="95"/>
      <c r="I6" s="95"/>
      <c r="J6" s="94"/>
    </row>
    <row r="7" spans="1:10" ht="39.75" customHeight="1">
      <c r="A7" s="120" t="s">
        <v>45</v>
      </c>
      <c r="B7" s="97"/>
      <c r="C7" s="97"/>
      <c r="D7" s="97"/>
      <c r="E7" s="98"/>
      <c r="F7" s="97"/>
      <c r="G7" s="98"/>
      <c r="H7" s="97"/>
      <c r="I7" s="97"/>
      <c r="J7" s="99"/>
    </row>
    <row r="8" spans="1:10" ht="39.75" customHeight="1">
      <c r="A8" s="225" t="s">
        <v>659</v>
      </c>
      <c r="B8" s="205" t="s">
        <v>663</v>
      </c>
      <c r="C8" s="97" t="s">
        <v>310</v>
      </c>
      <c r="D8" s="97" t="s">
        <v>311</v>
      </c>
      <c r="E8" s="98" t="s">
        <v>664</v>
      </c>
      <c r="F8" s="97" t="s">
        <v>313</v>
      </c>
      <c r="G8" s="98" t="s">
        <v>510</v>
      </c>
      <c r="H8" s="97" t="s">
        <v>328</v>
      </c>
      <c r="I8" s="97" t="s">
        <v>315</v>
      </c>
      <c r="J8" s="99" t="s">
        <v>665</v>
      </c>
    </row>
    <row r="9" spans="1:10" ht="39.75" customHeight="1">
      <c r="A9" s="225" t="s">
        <v>659</v>
      </c>
      <c r="B9" s="205" t="s">
        <v>663</v>
      </c>
      <c r="C9" s="97" t="s">
        <v>310</v>
      </c>
      <c r="D9" s="97" t="s">
        <v>311</v>
      </c>
      <c r="E9" s="98" t="s">
        <v>666</v>
      </c>
      <c r="F9" s="97" t="s">
        <v>313</v>
      </c>
      <c r="G9" s="98" t="s">
        <v>667</v>
      </c>
      <c r="H9" s="97" t="s">
        <v>328</v>
      </c>
      <c r="I9" s="97" t="s">
        <v>315</v>
      </c>
      <c r="J9" s="99" t="s">
        <v>665</v>
      </c>
    </row>
    <row r="10" spans="1:10" ht="39.75" customHeight="1">
      <c r="A10" s="225" t="s">
        <v>659</v>
      </c>
      <c r="B10" s="205" t="s">
        <v>663</v>
      </c>
      <c r="C10" s="97" t="s">
        <v>310</v>
      </c>
      <c r="D10" s="97" t="s">
        <v>311</v>
      </c>
      <c r="E10" s="98" t="s">
        <v>668</v>
      </c>
      <c r="F10" s="97" t="s">
        <v>313</v>
      </c>
      <c r="G10" s="98" t="s">
        <v>669</v>
      </c>
      <c r="H10" s="97" t="s">
        <v>670</v>
      </c>
      <c r="I10" s="97" t="s">
        <v>315</v>
      </c>
      <c r="J10" s="99" t="s">
        <v>671</v>
      </c>
    </row>
    <row r="11" spans="1:10" ht="39.75" customHeight="1">
      <c r="A11" s="225" t="s">
        <v>659</v>
      </c>
      <c r="B11" s="205" t="s">
        <v>663</v>
      </c>
      <c r="C11" s="97" t="s">
        <v>310</v>
      </c>
      <c r="D11" s="97" t="s">
        <v>311</v>
      </c>
      <c r="E11" s="98" t="s">
        <v>672</v>
      </c>
      <c r="F11" s="97" t="s">
        <v>313</v>
      </c>
      <c r="G11" s="98" t="s">
        <v>673</v>
      </c>
      <c r="H11" s="97" t="s">
        <v>314</v>
      </c>
      <c r="I11" s="97" t="s">
        <v>315</v>
      </c>
      <c r="J11" s="99" t="s">
        <v>674</v>
      </c>
    </row>
    <row r="12" spans="1:10" ht="39.75" customHeight="1">
      <c r="A12" s="225" t="s">
        <v>659</v>
      </c>
      <c r="B12" s="205" t="s">
        <v>663</v>
      </c>
      <c r="C12" s="97" t="s">
        <v>310</v>
      </c>
      <c r="D12" s="97" t="s">
        <v>337</v>
      </c>
      <c r="E12" s="98" t="s">
        <v>675</v>
      </c>
      <c r="F12" s="97" t="s">
        <v>369</v>
      </c>
      <c r="G12" s="98" t="s">
        <v>374</v>
      </c>
      <c r="H12" s="97" t="s">
        <v>324</v>
      </c>
      <c r="I12" s="97" t="s">
        <v>315</v>
      </c>
      <c r="J12" s="99" t="s">
        <v>676</v>
      </c>
    </row>
    <row r="13" spans="1:10" ht="39.75" customHeight="1">
      <c r="A13" s="225" t="s">
        <v>659</v>
      </c>
      <c r="B13" s="205" t="s">
        <v>663</v>
      </c>
      <c r="C13" s="97" t="s">
        <v>310</v>
      </c>
      <c r="D13" s="97" t="s">
        <v>367</v>
      </c>
      <c r="E13" s="98" t="s">
        <v>677</v>
      </c>
      <c r="F13" s="97" t="s">
        <v>313</v>
      </c>
      <c r="G13" s="98" t="s">
        <v>678</v>
      </c>
      <c r="H13" s="97" t="s">
        <v>324</v>
      </c>
      <c r="I13" s="97" t="s">
        <v>315</v>
      </c>
      <c r="J13" s="99" t="s">
        <v>679</v>
      </c>
    </row>
    <row r="14" spans="1:10" ht="39.75" customHeight="1">
      <c r="A14" s="225" t="s">
        <v>659</v>
      </c>
      <c r="B14" s="205" t="s">
        <v>663</v>
      </c>
      <c r="C14" s="97" t="s">
        <v>317</v>
      </c>
      <c r="D14" s="97" t="s">
        <v>405</v>
      </c>
      <c r="E14" s="98" t="s">
        <v>680</v>
      </c>
      <c r="F14" s="97" t="s">
        <v>313</v>
      </c>
      <c r="G14" s="98" t="s">
        <v>342</v>
      </c>
      <c r="H14" s="97" t="s">
        <v>343</v>
      </c>
      <c r="I14" s="97" t="s">
        <v>315</v>
      </c>
      <c r="J14" s="99" t="s">
        <v>681</v>
      </c>
    </row>
    <row r="15" spans="1:10" ht="39.75" customHeight="1">
      <c r="A15" s="225" t="s">
        <v>659</v>
      </c>
      <c r="B15" s="205" t="s">
        <v>663</v>
      </c>
      <c r="C15" s="97" t="s">
        <v>317</v>
      </c>
      <c r="D15" s="97" t="s">
        <v>318</v>
      </c>
      <c r="E15" s="98" t="s">
        <v>682</v>
      </c>
      <c r="F15" s="97" t="s">
        <v>313</v>
      </c>
      <c r="G15" s="98" t="s">
        <v>683</v>
      </c>
      <c r="H15" s="97" t="s">
        <v>328</v>
      </c>
      <c r="I15" s="97" t="s">
        <v>315</v>
      </c>
      <c r="J15" s="99" t="s">
        <v>684</v>
      </c>
    </row>
    <row r="16" spans="1:10" ht="39.75" customHeight="1">
      <c r="A16" s="225" t="s">
        <v>659</v>
      </c>
      <c r="B16" s="205" t="s">
        <v>663</v>
      </c>
      <c r="C16" s="97" t="s">
        <v>320</v>
      </c>
      <c r="D16" s="97" t="s">
        <v>321</v>
      </c>
      <c r="E16" s="98" t="s">
        <v>685</v>
      </c>
      <c r="F16" s="97" t="s">
        <v>313</v>
      </c>
      <c r="G16" s="98" t="s">
        <v>346</v>
      </c>
      <c r="H16" s="97" t="s">
        <v>324</v>
      </c>
      <c r="I16" s="97" t="s">
        <v>315</v>
      </c>
      <c r="J16" s="99" t="s">
        <v>686</v>
      </c>
    </row>
    <row r="17" spans="1:10" ht="39.75" customHeight="1">
      <c r="A17" s="225" t="s">
        <v>659</v>
      </c>
      <c r="B17" s="205" t="s">
        <v>663</v>
      </c>
      <c r="C17" s="97" t="s">
        <v>381</v>
      </c>
      <c r="D17" s="97" t="s">
        <v>382</v>
      </c>
      <c r="E17" s="98" t="s">
        <v>687</v>
      </c>
      <c r="F17" s="97" t="s">
        <v>398</v>
      </c>
      <c r="G17" s="98" t="s">
        <v>374</v>
      </c>
      <c r="H17" s="97" t="s">
        <v>324</v>
      </c>
      <c r="I17" s="97" t="s">
        <v>315</v>
      </c>
      <c r="J17" s="99" t="s">
        <v>688</v>
      </c>
    </row>
    <row r="18" spans="1:10" ht="39.75" customHeight="1">
      <c r="A18" s="225" t="s">
        <v>660</v>
      </c>
      <c r="B18" s="205" t="s">
        <v>689</v>
      </c>
      <c r="C18" s="97" t="s">
        <v>310</v>
      </c>
      <c r="D18" s="97" t="s">
        <v>311</v>
      </c>
      <c r="E18" s="98" t="s">
        <v>672</v>
      </c>
      <c r="F18" s="97" t="s">
        <v>313</v>
      </c>
      <c r="G18" s="98" t="s">
        <v>673</v>
      </c>
      <c r="H18" s="97" t="s">
        <v>314</v>
      </c>
      <c r="I18" s="97" t="s">
        <v>315</v>
      </c>
      <c r="J18" s="99" t="s">
        <v>690</v>
      </c>
    </row>
    <row r="19" spans="1:10" ht="39.75" customHeight="1">
      <c r="A19" s="225" t="s">
        <v>660</v>
      </c>
      <c r="B19" s="205" t="s">
        <v>689</v>
      </c>
      <c r="C19" s="97" t="s">
        <v>310</v>
      </c>
      <c r="D19" s="97" t="s">
        <v>337</v>
      </c>
      <c r="E19" s="98" t="s">
        <v>691</v>
      </c>
      <c r="F19" s="97" t="s">
        <v>313</v>
      </c>
      <c r="G19" s="98" t="s">
        <v>374</v>
      </c>
      <c r="H19" s="97" t="s">
        <v>324</v>
      </c>
      <c r="I19" s="97" t="s">
        <v>315</v>
      </c>
      <c r="J19" s="99" t="s">
        <v>692</v>
      </c>
    </row>
    <row r="20" spans="1:10" ht="39.75" customHeight="1">
      <c r="A20" s="225" t="s">
        <v>660</v>
      </c>
      <c r="B20" s="205" t="s">
        <v>689</v>
      </c>
      <c r="C20" s="97" t="s">
        <v>310</v>
      </c>
      <c r="D20" s="97" t="s">
        <v>367</v>
      </c>
      <c r="E20" s="98" t="s">
        <v>693</v>
      </c>
      <c r="F20" s="97" t="s">
        <v>313</v>
      </c>
      <c r="G20" s="98" t="s">
        <v>339</v>
      </c>
      <c r="H20" s="97" t="s">
        <v>324</v>
      </c>
      <c r="I20" s="97" t="s">
        <v>315</v>
      </c>
      <c r="J20" s="99" t="s">
        <v>694</v>
      </c>
    </row>
    <row r="21" spans="1:10" ht="39.75" customHeight="1">
      <c r="A21" s="225" t="s">
        <v>660</v>
      </c>
      <c r="B21" s="205" t="s">
        <v>689</v>
      </c>
      <c r="C21" s="97" t="s">
        <v>317</v>
      </c>
      <c r="D21" s="97" t="s">
        <v>318</v>
      </c>
      <c r="E21" s="98" t="s">
        <v>695</v>
      </c>
      <c r="F21" s="97" t="s">
        <v>313</v>
      </c>
      <c r="G21" s="98" t="s">
        <v>346</v>
      </c>
      <c r="H21" s="97" t="s">
        <v>324</v>
      </c>
      <c r="I21" s="97" t="s">
        <v>315</v>
      </c>
      <c r="J21" s="99" t="s">
        <v>696</v>
      </c>
    </row>
    <row r="22" spans="1:10" ht="39.75" customHeight="1">
      <c r="A22" s="225" t="s">
        <v>660</v>
      </c>
      <c r="B22" s="205" t="s">
        <v>689</v>
      </c>
      <c r="C22" s="97" t="s">
        <v>320</v>
      </c>
      <c r="D22" s="97" t="s">
        <v>321</v>
      </c>
      <c r="E22" s="98" t="s">
        <v>697</v>
      </c>
      <c r="F22" s="97" t="s">
        <v>313</v>
      </c>
      <c r="G22" s="98" t="s">
        <v>346</v>
      </c>
      <c r="H22" s="97" t="s">
        <v>324</v>
      </c>
      <c r="I22" s="97" t="s">
        <v>315</v>
      </c>
      <c r="J22" s="99" t="s">
        <v>698</v>
      </c>
    </row>
  </sheetData>
  <mergeCells count="6">
    <mergeCell ref="A2:J2"/>
    <mergeCell ref="A3:H3"/>
    <mergeCell ref="A8:A17"/>
    <mergeCell ref="B8:B17"/>
    <mergeCell ref="A18:A22"/>
    <mergeCell ref="B18:B22"/>
  </mergeCells>
  <phoneticPr fontId="32" type="noConversion"/>
  <pageMargins left="0.70866141732283472" right="0.70866141732283472" top="0.74803149606299213" bottom="0.74803149606299213" header="0.31496062992125984" footer="0.31496062992125984"/>
  <pageSetup paperSize="9" scale="61" fitToHeight="0" orientation="landscape" verticalDpi="0" r:id="rId1"/>
  <extLst/>
</worksheet>
</file>

<file path=xl/worksheets/sheet15.xml><?xml version="1.0" encoding="utf-8"?>
<worksheet xmlns="http://schemas.openxmlformats.org/spreadsheetml/2006/main" xmlns:r="http://schemas.openxmlformats.org/officeDocument/2006/relationships">
  <sheetPr>
    <outlinePr summaryRight="0"/>
    <pageSetUpPr fitToPage="1"/>
  </sheetPr>
  <dimension ref="A1:H33"/>
  <sheetViews>
    <sheetView showZeros="0" workbookViewId="0">
      <selection activeCell="C13" sqref="C13"/>
    </sheetView>
  </sheetViews>
  <sheetFormatPr defaultColWidth="8.875" defaultRowHeight="15" customHeight="1"/>
  <cols>
    <col min="1" max="1" width="36" customWidth="1"/>
    <col min="2" max="2" width="19.75" customWidth="1"/>
    <col min="3" max="3" width="33.375" customWidth="1"/>
    <col min="4" max="4" width="34.75" customWidth="1"/>
    <col min="5" max="5" width="14.5" customWidth="1"/>
    <col min="6" max="6" width="17.125" customWidth="1"/>
    <col min="7" max="7" width="17.375" customWidth="1"/>
    <col min="8" max="8" width="28.375" customWidth="1"/>
  </cols>
  <sheetData>
    <row r="1" spans="1:8" ht="18.75" customHeight="1">
      <c r="A1" s="121"/>
      <c r="B1" s="121"/>
      <c r="C1" s="121"/>
      <c r="D1" s="121"/>
      <c r="E1" s="121"/>
      <c r="F1" s="121"/>
      <c r="G1" s="121"/>
      <c r="H1" s="122" t="s">
        <v>699</v>
      </c>
    </row>
    <row r="2" spans="1:8" ht="30.6" customHeight="1">
      <c r="A2" s="230" t="s">
        <v>700</v>
      </c>
      <c r="B2" s="230"/>
      <c r="C2" s="230"/>
      <c r="D2" s="230"/>
      <c r="E2" s="230"/>
      <c r="F2" s="230"/>
      <c r="G2" s="230"/>
      <c r="H2" s="230"/>
    </row>
    <row r="3" spans="1:8" ht="18.75" customHeight="1">
      <c r="A3" s="123" t="str">
        <f>"单位名称："&amp;"云南省搬迁安置办公室"</f>
        <v>单位名称：云南省搬迁安置办公室</v>
      </c>
      <c r="B3" s="121"/>
      <c r="C3" s="121"/>
      <c r="D3" s="121"/>
      <c r="E3" s="121"/>
      <c r="F3" s="121"/>
      <c r="G3" s="121"/>
      <c r="H3" s="121"/>
    </row>
    <row r="4" spans="1:8" ht="18.75" customHeight="1">
      <c r="A4" s="226" t="s">
        <v>149</v>
      </c>
      <c r="B4" s="226" t="s">
        <v>701</v>
      </c>
      <c r="C4" s="226" t="s">
        <v>702</v>
      </c>
      <c r="D4" s="226" t="s">
        <v>703</v>
      </c>
      <c r="E4" s="226" t="s">
        <v>704</v>
      </c>
      <c r="F4" s="226" t="s">
        <v>705</v>
      </c>
      <c r="G4" s="226"/>
      <c r="H4" s="226"/>
    </row>
    <row r="5" spans="1:8" ht="18.75" customHeight="1">
      <c r="A5" s="226"/>
      <c r="B5" s="226"/>
      <c r="C5" s="226"/>
      <c r="D5" s="226"/>
      <c r="E5" s="226"/>
      <c r="F5" s="124" t="s">
        <v>530</v>
      </c>
      <c r="G5" s="124" t="s">
        <v>706</v>
      </c>
      <c r="H5" s="124" t="s">
        <v>707</v>
      </c>
    </row>
    <row r="6" spans="1:8" ht="18.75" customHeight="1">
      <c r="A6" s="125" t="s">
        <v>132</v>
      </c>
      <c r="B6" s="125" t="s">
        <v>133</v>
      </c>
      <c r="C6" s="125" t="s">
        <v>134</v>
      </c>
      <c r="D6" s="125" t="s">
        <v>135</v>
      </c>
      <c r="E6" s="125" t="s">
        <v>136</v>
      </c>
      <c r="F6" s="125" t="s">
        <v>137</v>
      </c>
      <c r="G6" s="125" t="s">
        <v>708</v>
      </c>
      <c r="H6" s="125" t="s">
        <v>425</v>
      </c>
    </row>
    <row r="7" spans="1:8" ht="22.5" customHeight="1">
      <c r="A7" s="126" t="s">
        <v>45</v>
      </c>
      <c r="B7" s="126"/>
      <c r="C7" s="126"/>
      <c r="D7" s="126"/>
      <c r="E7" s="124"/>
      <c r="F7" s="127">
        <v>133</v>
      </c>
      <c r="G7" s="128"/>
      <c r="H7" s="128">
        <v>656400</v>
      </c>
    </row>
    <row r="8" spans="1:8" ht="22.5" customHeight="1">
      <c r="A8" s="129" t="s">
        <v>45</v>
      </c>
      <c r="B8" s="126" t="s">
        <v>709</v>
      </c>
      <c r="C8" s="126" t="s">
        <v>710</v>
      </c>
      <c r="D8" s="126" t="s">
        <v>711</v>
      </c>
      <c r="E8" s="124" t="s">
        <v>562</v>
      </c>
      <c r="F8" s="127">
        <v>6</v>
      </c>
      <c r="G8" s="128">
        <v>1500</v>
      </c>
      <c r="H8" s="128">
        <v>9000</v>
      </c>
    </row>
    <row r="9" spans="1:8" ht="22.5" customHeight="1">
      <c r="A9" s="129" t="s">
        <v>45</v>
      </c>
      <c r="B9" s="126" t="s">
        <v>709</v>
      </c>
      <c r="C9" s="126" t="s">
        <v>575</v>
      </c>
      <c r="D9" s="126" t="s">
        <v>712</v>
      </c>
      <c r="E9" s="124" t="s">
        <v>562</v>
      </c>
      <c r="F9" s="127">
        <v>2</v>
      </c>
      <c r="G9" s="128">
        <v>3000</v>
      </c>
      <c r="H9" s="128">
        <v>6000</v>
      </c>
    </row>
    <row r="10" spans="1:8" ht="22.5" customHeight="1">
      <c r="A10" s="129" t="s">
        <v>45</v>
      </c>
      <c r="B10" s="126" t="s">
        <v>709</v>
      </c>
      <c r="C10" s="126" t="s">
        <v>561</v>
      </c>
      <c r="D10" s="126" t="s">
        <v>713</v>
      </c>
      <c r="E10" s="124" t="s">
        <v>562</v>
      </c>
      <c r="F10" s="127">
        <v>7</v>
      </c>
      <c r="G10" s="128">
        <v>1500</v>
      </c>
      <c r="H10" s="128">
        <v>10500</v>
      </c>
    </row>
    <row r="11" spans="1:8" ht="22.5" customHeight="1">
      <c r="A11" s="129" t="s">
        <v>45</v>
      </c>
      <c r="B11" s="126" t="s">
        <v>709</v>
      </c>
      <c r="C11" s="126" t="s">
        <v>582</v>
      </c>
      <c r="D11" s="126" t="s">
        <v>581</v>
      </c>
      <c r="E11" s="124" t="s">
        <v>562</v>
      </c>
      <c r="F11" s="127">
        <v>1</v>
      </c>
      <c r="G11" s="128">
        <v>4000</v>
      </c>
      <c r="H11" s="128">
        <v>4000</v>
      </c>
    </row>
    <row r="12" spans="1:8" ht="22.5" customHeight="1">
      <c r="A12" s="129" t="s">
        <v>45</v>
      </c>
      <c r="B12" s="126" t="s">
        <v>714</v>
      </c>
      <c r="C12" s="126" t="s">
        <v>567</v>
      </c>
      <c r="D12" s="126" t="s">
        <v>566</v>
      </c>
      <c r="E12" s="124" t="s">
        <v>568</v>
      </c>
      <c r="F12" s="127">
        <v>2</v>
      </c>
      <c r="G12" s="128">
        <v>2500</v>
      </c>
      <c r="H12" s="128">
        <v>5000</v>
      </c>
    </row>
    <row r="13" spans="1:8" ht="22.5" customHeight="1">
      <c r="A13" s="129" t="s">
        <v>45</v>
      </c>
      <c r="B13" s="126" t="s">
        <v>714</v>
      </c>
      <c r="C13" s="126" t="s">
        <v>564</v>
      </c>
      <c r="D13" s="126" t="s">
        <v>563</v>
      </c>
      <c r="E13" s="124" t="s">
        <v>565</v>
      </c>
      <c r="F13" s="127">
        <v>1</v>
      </c>
      <c r="G13" s="128">
        <v>800</v>
      </c>
      <c r="H13" s="128">
        <v>800</v>
      </c>
    </row>
    <row r="14" spans="1:8" ht="22.5" customHeight="1">
      <c r="A14" s="129" t="s">
        <v>45</v>
      </c>
      <c r="B14" s="126" t="s">
        <v>714</v>
      </c>
      <c r="C14" s="126" t="s">
        <v>570</v>
      </c>
      <c r="D14" s="126" t="s">
        <v>569</v>
      </c>
      <c r="E14" s="124" t="s">
        <v>328</v>
      </c>
      <c r="F14" s="127">
        <v>6</v>
      </c>
      <c r="G14" s="128">
        <v>2500</v>
      </c>
      <c r="H14" s="128">
        <v>15000</v>
      </c>
    </row>
    <row r="15" spans="1:8" ht="22.5" customHeight="1">
      <c r="A15" s="129" t="s">
        <v>45</v>
      </c>
      <c r="B15" s="126" t="s">
        <v>715</v>
      </c>
      <c r="C15" s="126" t="s">
        <v>716</v>
      </c>
      <c r="D15" s="126" t="s">
        <v>717</v>
      </c>
      <c r="E15" s="124" t="s">
        <v>587</v>
      </c>
      <c r="F15" s="127">
        <v>22</v>
      </c>
      <c r="G15" s="128">
        <v>650</v>
      </c>
      <c r="H15" s="128">
        <v>14300</v>
      </c>
    </row>
    <row r="16" spans="1:8" ht="22.5" customHeight="1">
      <c r="A16" s="129" t="s">
        <v>45</v>
      </c>
      <c r="B16" s="126" t="s">
        <v>715</v>
      </c>
      <c r="C16" s="126" t="s">
        <v>716</v>
      </c>
      <c r="D16" s="126" t="s">
        <v>718</v>
      </c>
      <c r="E16" s="124" t="s">
        <v>587</v>
      </c>
      <c r="F16" s="127">
        <v>1</v>
      </c>
      <c r="G16" s="128">
        <v>26000</v>
      </c>
      <c r="H16" s="128">
        <v>26000</v>
      </c>
    </row>
    <row r="17" spans="1:8" ht="22.5" customHeight="1">
      <c r="A17" s="129" t="s">
        <v>45</v>
      </c>
      <c r="B17" s="126" t="s">
        <v>715</v>
      </c>
      <c r="C17" s="126" t="s">
        <v>716</v>
      </c>
      <c r="D17" s="126" t="s">
        <v>719</v>
      </c>
      <c r="E17" s="124" t="s">
        <v>587</v>
      </c>
      <c r="F17" s="127">
        <v>1</v>
      </c>
      <c r="G17" s="128">
        <v>420000</v>
      </c>
      <c r="H17" s="128">
        <v>420000</v>
      </c>
    </row>
    <row r="18" spans="1:8" ht="22.5" customHeight="1">
      <c r="A18" s="129" t="s">
        <v>48</v>
      </c>
      <c r="B18" s="126" t="s">
        <v>709</v>
      </c>
      <c r="C18" s="126" t="s">
        <v>621</v>
      </c>
      <c r="D18" s="126" t="s">
        <v>620</v>
      </c>
      <c r="E18" s="124" t="s">
        <v>562</v>
      </c>
      <c r="F18" s="127">
        <v>1</v>
      </c>
      <c r="G18" s="128">
        <v>4000</v>
      </c>
      <c r="H18" s="128">
        <v>4000</v>
      </c>
    </row>
    <row r="19" spans="1:8" ht="22.5" customHeight="1">
      <c r="A19" s="129" t="s">
        <v>48</v>
      </c>
      <c r="B19" s="126" t="s">
        <v>709</v>
      </c>
      <c r="C19" s="126" t="s">
        <v>627</v>
      </c>
      <c r="D19" s="126" t="s">
        <v>626</v>
      </c>
      <c r="E19" s="124" t="s">
        <v>562</v>
      </c>
      <c r="F19" s="127">
        <v>1</v>
      </c>
      <c r="G19" s="128">
        <v>6000</v>
      </c>
      <c r="H19" s="128">
        <v>6000</v>
      </c>
    </row>
    <row r="20" spans="1:8" ht="22.5" customHeight="1">
      <c r="A20" s="129" t="s">
        <v>48</v>
      </c>
      <c r="B20" s="126" t="s">
        <v>709</v>
      </c>
      <c r="C20" s="126" t="s">
        <v>615</v>
      </c>
      <c r="D20" s="126" t="s">
        <v>720</v>
      </c>
      <c r="E20" s="124" t="s">
        <v>328</v>
      </c>
      <c r="F20" s="127">
        <v>1</v>
      </c>
      <c r="G20" s="128">
        <v>6000</v>
      </c>
      <c r="H20" s="128">
        <v>6000</v>
      </c>
    </row>
    <row r="21" spans="1:8" ht="22.5" customHeight="1">
      <c r="A21" s="129" t="s">
        <v>48</v>
      </c>
      <c r="B21" s="126" t="s">
        <v>709</v>
      </c>
      <c r="C21" s="126" t="s">
        <v>613</v>
      </c>
      <c r="D21" s="126" t="s">
        <v>612</v>
      </c>
      <c r="E21" s="124" t="s">
        <v>562</v>
      </c>
      <c r="F21" s="127">
        <v>1</v>
      </c>
      <c r="G21" s="128">
        <v>5000</v>
      </c>
      <c r="H21" s="128">
        <v>5000</v>
      </c>
    </row>
    <row r="22" spans="1:8" ht="22.5" customHeight="1">
      <c r="A22" s="129" t="s">
        <v>48</v>
      </c>
      <c r="B22" s="126" t="s">
        <v>709</v>
      </c>
      <c r="C22" s="126" t="s">
        <v>607</v>
      </c>
      <c r="D22" s="126" t="s">
        <v>721</v>
      </c>
      <c r="E22" s="124" t="s">
        <v>722</v>
      </c>
      <c r="F22" s="127">
        <v>5</v>
      </c>
      <c r="G22" s="128">
        <v>2000</v>
      </c>
      <c r="H22" s="128">
        <v>10000</v>
      </c>
    </row>
    <row r="23" spans="1:8" ht="22.5" customHeight="1">
      <c r="A23" s="129" t="s">
        <v>48</v>
      </c>
      <c r="B23" s="126" t="s">
        <v>709</v>
      </c>
      <c r="C23" s="126" t="s">
        <v>625</v>
      </c>
      <c r="D23" s="126" t="s">
        <v>624</v>
      </c>
      <c r="E23" s="124" t="s">
        <v>328</v>
      </c>
      <c r="F23" s="127">
        <v>2</v>
      </c>
      <c r="G23" s="128">
        <v>10000</v>
      </c>
      <c r="H23" s="128">
        <v>20000</v>
      </c>
    </row>
    <row r="24" spans="1:8" ht="22.5" customHeight="1">
      <c r="A24" s="129" t="s">
        <v>48</v>
      </c>
      <c r="B24" s="126" t="s">
        <v>714</v>
      </c>
      <c r="C24" s="126" t="s">
        <v>611</v>
      </c>
      <c r="D24" s="126" t="s">
        <v>723</v>
      </c>
      <c r="E24" s="124" t="s">
        <v>568</v>
      </c>
      <c r="F24" s="127">
        <v>18</v>
      </c>
      <c r="G24" s="128">
        <v>2500</v>
      </c>
      <c r="H24" s="128">
        <v>45000</v>
      </c>
    </row>
    <row r="25" spans="1:8" ht="22.5" customHeight="1">
      <c r="A25" s="129" t="s">
        <v>48</v>
      </c>
      <c r="B25" s="126" t="s">
        <v>714</v>
      </c>
      <c r="C25" s="126" t="s">
        <v>600</v>
      </c>
      <c r="D25" s="126" t="s">
        <v>724</v>
      </c>
      <c r="E25" s="124" t="s">
        <v>328</v>
      </c>
      <c r="F25" s="127">
        <v>5</v>
      </c>
      <c r="G25" s="128">
        <v>500</v>
      </c>
      <c r="H25" s="128">
        <v>2500</v>
      </c>
    </row>
    <row r="26" spans="1:8" ht="22.5" customHeight="1">
      <c r="A26" s="129" t="s">
        <v>48</v>
      </c>
      <c r="B26" s="126" t="s">
        <v>714</v>
      </c>
      <c r="C26" s="126" t="s">
        <v>609</v>
      </c>
      <c r="D26" s="126" t="s">
        <v>608</v>
      </c>
      <c r="E26" s="124" t="s">
        <v>565</v>
      </c>
      <c r="F26" s="127">
        <v>36</v>
      </c>
      <c r="G26" s="128">
        <v>800</v>
      </c>
      <c r="H26" s="128">
        <v>28800</v>
      </c>
    </row>
    <row r="27" spans="1:8" ht="22.5" customHeight="1">
      <c r="A27" s="129" t="s">
        <v>48</v>
      </c>
      <c r="B27" s="126" t="s">
        <v>714</v>
      </c>
      <c r="C27" s="126" t="s">
        <v>619</v>
      </c>
      <c r="D27" s="126" t="s">
        <v>618</v>
      </c>
      <c r="E27" s="124" t="s">
        <v>328</v>
      </c>
      <c r="F27" s="127">
        <v>2</v>
      </c>
      <c r="G27" s="128">
        <v>2000</v>
      </c>
      <c r="H27" s="128">
        <v>4000</v>
      </c>
    </row>
    <row r="28" spans="1:8" ht="22.5" customHeight="1">
      <c r="A28" s="129" t="s">
        <v>48</v>
      </c>
      <c r="B28" s="126" t="s">
        <v>714</v>
      </c>
      <c r="C28" s="126" t="s">
        <v>604</v>
      </c>
      <c r="D28" s="126" t="s">
        <v>603</v>
      </c>
      <c r="E28" s="124" t="s">
        <v>328</v>
      </c>
      <c r="F28" s="127">
        <v>2</v>
      </c>
      <c r="G28" s="128">
        <v>1000</v>
      </c>
      <c r="H28" s="128">
        <v>2000</v>
      </c>
    </row>
    <row r="29" spans="1:8" ht="22.5" customHeight="1">
      <c r="A29" s="129" t="s">
        <v>48</v>
      </c>
      <c r="B29" s="126" t="s">
        <v>714</v>
      </c>
      <c r="C29" s="126" t="s">
        <v>623</v>
      </c>
      <c r="D29" s="126" t="s">
        <v>622</v>
      </c>
      <c r="E29" s="124" t="s">
        <v>328</v>
      </c>
      <c r="F29" s="127">
        <v>8</v>
      </c>
      <c r="G29" s="128">
        <v>1000</v>
      </c>
      <c r="H29" s="128">
        <v>8000</v>
      </c>
    </row>
    <row r="30" spans="1:8" ht="22.5" customHeight="1">
      <c r="A30" s="129" t="s">
        <v>48</v>
      </c>
      <c r="B30" s="126" t="s">
        <v>714</v>
      </c>
      <c r="C30" s="126" t="s">
        <v>570</v>
      </c>
      <c r="D30" s="126" t="s">
        <v>598</v>
      </c>
      <c r="E30" s="124" t="s">
        <v>328</v>
      </c>
      <c r="F30" s="127">
        <v>1</v>
      </c>
      <c r="G30" s="128">
        <v>3500</v>
      </c>
      <c r="H30" s="128">
        <v>3500</v>
      </c>
    </row>
    <row r="31" spans="1:8" ht="22.5" customHeight="1">
      <c r="A31" s="129" t="s">
        <v>48</v>
      </c>
      <c r="B31" s="126" t="s">
        <v>714</v>
      </c>
      <c r="C31" s="126" t="s">
        <v>602</v>
      </c>
      <c r="D31" s="126" t="s">
        <v>601</v>
      </c>
      <c r="E31" s="124" t="s">
        <v>328</v>
      </c>
      <c r="F31" s="127">
        <v>1</v>
      </c>
      <c r="G31" s="128">
        <v>1000</v>
      </c>
      <c r="H31" s="128">
        <v>1000</v>
      </c>
    </row>
    <row r="32" spans="1:8" ht="22.5" customHeight="1">
      <c r="A32" s="226" t="s">
        <v>30</v>
      </c>
      <c r="B32" s="226"/>
      <c r="C32" s="226"/>
      <c r="D32" s="226"/>
      <c r="E32" s="226"/>
      <c r="F32" s="127">
        <v>133</v>
      </c>
      <c r="G32" s="128"/>
      <c r="H32" s="128">
        <v>656400</v>
      </c>
    </row>
    <row r="33" spans="1:8" ht="19.5" customHeight="1">
      <c r="A33" s="227" t="s">
        <v>725</v>
      </c>
      <c r="B33" s="227"/>
      <c r="C33" s="227"/>
      <c r="D33" s="227"/>
      <c r="E33" s="227"/>
      <c r="F33" s="228"/>
      <c r="G33" s="229"/>
      <c r="H33" s="229"/>
    </row>
  </sheetData>
  <mergeCells count="9">
    <mergeCell ref="A32:E32"/>
    <mergeCell ref="A33:H33"/>
    <mergeCell ref="A2:H2"/>
    <mergeCell ref="A4:A5"/>
    <mergeCell ref="B4:B5"/>
    <mergeCell ref="C4:C5"/>
    <mergeCell ref="D4:D5"/>
    <mergeCell ref="E4:E5"/>
    <mergeCell ref="F4:H4"/>
  </mergeCells>
  <phoneticPr fontId="32" type="noConversion"/>
  <pageMargins left="0.70866141732283472" right="0.70866141732283472" top="0.74803149606299213" bottom="0.74803149606299213" header="0.31496062992125984" footer="0.31496062992125984"/>
  <pageSetup paperSize="9" scale="66" fitToHeight="0" orientation="landscape" verticalDpi="0" r:id="rId1"/>
  <extLst/>
</worksheet>
</file>

<file path=xl/worksheets/sheet16.xml><?xml version="1.0" encoding="utf-8"?>
<worksheet xmlns="http://schemas.openxmlformats.org/spreadsheetml/2006/main" xmlns:r="http://schemas.openxmlformats.org/officeDocument/2006/relationships">
  <sheetPr>
    <outlinePr summaryRight="0"/>
    <pageSetUpPr fitToPage="1"/>
  </sheetPr>
  <dimension ref="A1:K12"/>
  <sheetViews>
    <sheetView showZeros="0" workbookViewId="0">
      <selection activeCell="E15" sqref="E15"/>
    </sheetView>
  </sheetViews>
  <sheetFormatPr defaultRowHeight="14.25" customHeight="1"/>
  <cols>
    <col min="1" max="1" width="16.375" customWidth="1"/>
    <col min="2" max="2" width="29" customWidth="1"/>
    <col min="3" max="3" width="23.875" customWidth="1"/>
    <col min="4" max="7" width="19.625" customWidth="1"/>
    <col min="8" max="8" width="15.375" customWidth="1"/>
    <col min="9" max="11" width="19.625" customWidth="1"/>
  </cols>
  <sheetData>
    <row r="1" spans="1:11" ht="13.5" customHeight="1">
      <c r="D1" s="82"/>
      <c r="E1" s="82"/>
      <c r="F1" s="82"/>
      <c r="G1" s="82"/>
      <c r="K1" s="33" t="s">
        <v>726</v>
      </c>
    </row>
    <row r="2" spans="1:11" ht="27.75" customHeight="1">
      <c r="A2" s="145" t="s">
        <v>727</v>
      </c>
      <c r="B2" s="145"/>
      <c r="C2" s="145"/>
      <c r="D2" s="145"/>
      <c r="E2" s="145"/>
      <c r="F2" s="145"/>
      <c r="G2" s="145"/>
      <c r="H2" s="145"/>
      <c r="I2" s="145"/>
      <c r="J2" s="145"/>
      <c r="K2" s="145"/>
    </row>
    <row r="3" spans="1:11" ht="13.5" customHeight="1">
      <c r="A3" s="187" t="str">
        <f>"单位名称："&amp;"云南省搬迁安置办公室"</f>
        <v>单位名称：云南省搬迁安置办公室</v>
      </c>
      <c r="B3" s="199"/>
      <c r="C3" s="199"/>
      <c r="D3" s="199"/>
      <c r="E3" s="199"/>
      <c r="F3" s="199"/>
      <c r="G3" s="199"/>
      <c r="H3" s="34"/>
      <c r="I3" s="34"/>
      <c r="J3" s="34"/>
      <c r="K3" s="36" t="s">
        <v>140</v>
      </c>
    </row>
    <row r="4" spans="1:11" ht="21.75" customHeight="1">
      <c r="A4" s="196" t="s">
        <v>255</v>
      </c>
      <c r="B4" s="196" t="s">
        <v>151</v>
      </c>
      <c r="C4" s="196" t="s">
        <v>256</v>
      </c>
      <c r="D4" s="171" t="s">
        <v>152</v>
      </c>
      <c r="E4" s="171" t="s">
        <v>153</v>
      </c>
      <c r="F4" s="171" t="s">
        <v>154</v>
      </c>
      <c r="G4" s="171" t="s">
        <v>155</v>
      </c>
      <c r="H4" s="137" t="s">
        <v>30</v>
      </c>
      <c r="I4" s="135" t="s">
        <v>728</v>
      </c>
      <c r="J4" s="185"/>
      <c r="K4" s="136"/>
    </row>
    <row r="5" spans="1:11" ht="21.75" customHeight="1">
      <c r="A5" s="197"/>
      <c r="B5" s="197"/>
      <c r="C5" s="197"/>
      <c r="D5" s="192"/>
      <c r="E5" s="192"/>
      <c r="F5" s="192"/>
      <c r="G5" s="192"/>
      <c r="H5" s="231"/>
      <c r="I5" s="171" t="s">
        <v>33</v>
      </c>
      <c r="J5" s="171" t="s">
        <v>34</v>
      </c>
      <c r="K5" s="171" t="s">
        <v>35</v>
      </c>
    </row>
    <row r="6" spans="1:11" ht="40.5" customHeight="1">
      <c r="A6" s="198"/>
      <c r="B6" s="198"/>
      <c r="C6" s="198"/>
      <c r="D6" s="177"/>
      <c r="E6" s="177"/>
      <c r="F6" s="177"/>
      <c r="G6" s="177"/>
      <c r="H6" s="138"/>
      <c r="I6" s="177" t="s">
        <v>32</v>
      </c>
      <c r="J6" s="177"/>
      <c r="K6" s="177"/>
    </row>
    <row r="7" spans="1:11" ht="15" customHeight="1">
      <c r="A7" s="39">
        <v>1</v>
      </c>
      <c r="B7" s="39">
        <v>2</v>
      </c>
      <c r="C7" s="39">
        <v>3</v>
      </c>
      <c r="D7" s="39">
        <v>4</v>
      </c>
      <c r="E7" s="39">
        <v>5</v>
      </c>
      <c r="F7" s="39">
        <v>6</v>
      </c>
      <c r="G7" s="39">
        <v>7</v>
      </c>
      <c r="H7" s="39">
        <v>8</v>
      </c>
      <c r="I7" s="39">
        <v>9</v>
      </c>
      <c r="J7" s="40">
        <v>10</v>
      </c>
      <c r="K7" s="40">
        <v>11</v>
      </c>
    </row>
    <row r="8" spans="1:11" ht="30.6" customHeight="1">
      <c r="A8" s="75"/>
      <c r="B8" s="130"/>
      <c r="C8" s="75"/>
      <c r="D8" s="75"/>
      <c r="E8" s="75"/>
      <c r="F8" s="75"/>
      <c r="G8" s="75"/>
      <c r="H8" s="43"/>
      <c r="I8" s="43"/>
      <c r="J8" s="43"/>
      <c r="K8" s="43"/>
    </row>
    <row r="9" spans="1:11" ht="30.6" customHeight="1">
      <c r="A9" s="130"/>
      <c r="B9" s="130"/>
      <c r="C9" s="130"/>
      <c r="D9" s="130"/>
      <c r="E9" s="130"/>
      <c r="F9" s="130"/>
      <c r="G9" s="130"/>
      <c r="H9" s="43"/>
      <c r="I9" s="43"/>
      <c r="J9" s="43"/>
      <c r="K9" s="43"/>
    </row>
    <row r="10" spans="1:11" ht="18.75" customHeight="1">
      <c r="A10" s="193" t="s">
        <v>115</v>
      </c>
      <c r="B10" s="194"/>
      <c r="C10" s="194"/>
      <c r="D10" s="194"/>
      <c r="E10" s="194"/>
      <c r="F10" s="194"/>
      <c r="G10" s="195"/>
      <c r="H10" s="43"/>
      <c r="I10" s="43"/>
      <c r="J10" s="43"/>
      <c r="K10" s="43"/>
    </row>
    <row r="12" spans="1:11" ht="14.25" customHeight="1">
      <c r="A12" s="1" t="s">
        <v>739</v>
      </c>
    </row>
  </sheetData>
  <mergeCells count="15">
    <mergeCell ref="A10:G10"/>
    <mergeCell ref="I5:I6"/>
    <mergeCell ref="A2:K2"/>
    <mergeCell ref="E4:E6"/>
    <mergeCell ref="A4:A6"/>
    <mergeCell ref="B4:B6"/>
    <mergeCell ref="A3:G3"/>
    <mergeCell ref="K5:K6"/>
    <mergeCell ref="I4:K4"/>
    <mergeCell ref="C4:C6"/>
    <mergeCell ref="F4:F6"/>
    <mergeCell ref="G4:G6"/>
    <mergeCell ref="H4:H6"/>
    <mergeCell ref="J5:J6"/>
    <mergeCell ref="D4:D6"/>
  </mergeCells>
  <phoneticPr fontId="32" type="noConversion"/>
  <pageMargins left="0.70866141732283472" right="0.70866141732283472" top="0.74803149606299213" bottom="0.74803149606299213" header="0.31496062992125984" footer="0.31496062992125984"/>
  <pageSetup paperSize="9" scale="60" fitToHeight="0" orientation="landscape" verticalDpi="0" r:id="rId1"/>
</worksheet>
</file>

<file path=xl/worksheets/sheet17.xml><?xml version="1.0" encoding="utf-8"?>
<worksheet xmlns="http://schemas.openxmlformats.org/spreadsheetml/2006/main" xmlns:r="http://schemas.openxmlformats.org/officeDocument/2006/relationships">
  <sheetPr>
    <outlinePr summaryRight="0"/>
    <pageSetUpPr fitToPage="1"/>
  </sheetPr>
  <dimension ref="A1:G14"/>
  <sheetViews>
    <sheetView showZeros="0" workbookViewId="0">
      <selection activeCell="F22" sqref="F22"/>
    </sheetView>
  </sheetViews>
  <sheetFormatPr defaultColWidth="9.125" defaultRowHeight="14.25" customHeight="1"/>
  <cols>
    <col min="1" max="1" width="37.75" customWidth="1"/>
    <col min="2" max="2" width="28" customWidth="1"/>
    <col min="3" max="3" width="37.625" customWidth="1"/>
    <col min="4" max="4" width="17" customWidth="1"/>
    <col min="5" max="7" width="27" customWidth="1"/>
  </cols>
  <sheetData>
    <row r="1" spans="1:7" ht="13.5" customHeight="1">
      <c r="D1" s="82"/>
      <c r="G1" s="33" t="s">
        <v>729</v>
      </c>
    </row>
    <row r="2" spans="1:7" ht="27.75" customHeight="1">
      <c r="A2" s="178" t="s">
        <v>730</v>
      </c>
      <c r="B2" s="178"/>
      <c r="C2" s="178"/>
      <c r="D2" s="178"/>
      <c r="E2" s="178"/>
      <c r="F2" s="178"/>
      <c r="G2" s="178"/>
    </row>
    <row r="3" spans="1:7" ht="13.5" customHeight="1">
      <c r="A3" s="187" t="str">
        <f>"单位名称："&amp;"云南省搬迁安置办公室"</f>
        <v>单位名称：云南省搬迁安置办公室</v>
      </c>
      <c r="B3" s="199"/>
      <c r="C3" s="199"/>
      <c r="D3" s="199"/>
      <c r="E3" s="34"/>
      <c r="F3" s="34"/>
      <c r="G3" s="36" t="s">
        <v>140</v>
      </c>
    </row>
    <row r="4" spans="1:7" ht="21.75" customHeight="1">
      <c r="A4" s="196" t="s">
        <v>256</v>
      </c>
      <c r="B4" s="196" t="s">
        <v>255</v>
      </c>
      <c r="C4" s="196" t="s">
        <v>151</v>
      </c>
      <c r="D4" s="171" t="s">
        <v>731</v>
      </c>
      <c r="E4" s="135" t="s">
        <v>33</v>
      </c>
      <c r="F4" s="185"/>
      <c r="G4" s="136"/>
    </row>
    <row r="5" spans="1:7" ht="21.75" customHeight="1">
      <c r="A5" s="197"/>
      <c r="B5" s="197"/>
      <c r="C5" s="197"/>
      <c r="D5" s="192"/>
      <c r="E5" s="137" t="s">
        <v>732</v>
      </c>
      <c r="F5" s="171" t="s">
        <v>733</v>
      </c>
      <c r="G5" s="171" t="s">
        <v>734</v>
      </c>
    </row>
    <row r="6" spans="1:7" ht="40.5" customHeight="1">
      <c r="A6" s="198"/>
      <c r="B6" s="198"/>
      <c r="C6" s="198"/>
      <c r="D6" s="177"/>
      <c r="E6" s="138"/>
      <c r="F6" s="177" t="s">
        <v>32</v>
      </c>
      <c r="G6" s="177"/>
    </row>
    <row r="7" spans="1:7" ht="15" customHeight="1">
      <c r="A7" s="39">
        <v>1</v>
      </c>
      <c r="B7" s="39">
        <v>2</v>
      </c>
      <c r="C7" s="39">
        <v>3</v>
      </c>
      <c r="D7" s="39">
        <v>4</v>
      </c>
      <c r="E7" s="39">
        <v>5</v>
      </c>
      <c r="F7" s="39">
        <v>6</v>
      </c>
      <c r="G7" s="39">
        <v>7</v>
      </c>
    </row>
    <row r="8" spans="1:7" ht="29.85" customHeight="1">
      <c r="A8" s="130" t="s">
        <v>45</v>
      </c>
      <c r="B8" s="131"/>
      <c r="C8" s="131"/>
      <c r="D8" s="130"/>
      <c r="E8" s="43">
        <v>2207400</v>
      </c>
      <c r="F8" s="43">
        <v>2207400</v>
      </c>
      <c r="G8" s="43">
        <v>2207400</v>
      </c>
    </row>
    <row r="9" spans="1:7" ht="29.85" customHeight="1">
      <c r="A9" s="130"/>
      <c r="B9" s="130" t="s">
        <v>735</v>
      </c>
      <c r="C9" s="130" t="s">
        <v>281</v>
      </c>
      <c r="D9" s="130" t="s">
        <v>736</v>
      </c>
      <c r="E9" s="43">
        <v>94000</v>
      </c>
      <c r="F9" s="43">
        <v>94000</v>
      </c>
      <c r="G9" s="43">
        <v>94000</v>
      </c>
    </row>
    <row r="10" spans="1:7" ht="29.85" customHeight="1">
      <c r="A10" s="14"/>
      <c r="B10" s="130" t="s">
        <v>737</v>
      </c>
      <c r="C10" s="130" t="s">
        <v>277</v>
      </c>
      <c r="D10" s="130" t="s">
        <v>736</v>
      </c>
      <c r="E10" s="43">
        <v>940000</v>
      </c>
      <c r="F10" s="43">
        <v>940000</v>
      </c>
      <c r="G10" s="43">
        <v>940000</v>
      </c>
    </row>
    <row r="11" spans="1:7" ht="29.85" customHeight="1">
      <c r="A11" s="14"/>
      <c r="B11" s="130" t="s">
        <v>737</v>
      </c>
      <c r="C11" s="130" t="s">
        <v>279</v>
      </c>
      <c r="D11" s="130" t="s">
        <v>736</v>
      </c>
      <c r="E11" s="43">
        <v>73400</v>
      </c>
      <c r="F11" s="43">
        <v>73400</v>
      </c>
      <c r="G11" s="43">
        <v>73400</v>
      </c>
    </row>
    <row r="12" spans="1:7" ht="29.85" customHeight="1">
      <c r="A12" s="14"/>
      <c r="B12" s="130" t="s">
        <v>737</v>
      </c>
      <c r="C12" s="130" t="s">
        <v>262</v>
      </c>
      <c r="D12" s="130" t="s">
        <v>736</v>
      </c>
      <c r="E12" s="43">
        <v>1030000</v>
      </c>
      <c r="F12" s="43">
        <v>1030000</v>
      </c>
      <c r="G12" s="43">
        <v>1030000</v>
      </c>
    </row>
    <row r="13" spans="1:7" ht="29.85" customHeight="1">
      <c r="A13" s="14"/>
      <c r="B13" s="130" t="s">
        <v>737</v>
      </c>
      <c r="C13" s="130" t="s">
        <v>273</v>
      </c>
      <c r="D13" s="130" t="s">
        <v>736</v>
      </c>
      <c r="E13" s="43">
        <v>70000</v>
      </c>
      <c r="F13" s="43">
        <v>70000</v>
      </c>
      <c r="G13" s="43">
        <v>70000</v>
      </c>
    </row>
    <row r="14" spans="1:7" ht="18.75" customHeight="1">
      <c r="A14" s="232" t="s">
        <v>30</v>
      </c>
      <c r="B14" s="233" t="s">
        <v>738</v>
      </c>
      <c r="C14" s="233"/>
      <c r="D14" s="234"/>
      <c r="E14" s="43">
        <v>2207400</v>
      </c>
      <c r="F14" s="43">
        <v>2207400</v>
      </c>
      <c r="G14" s="43">
        <v>2207400</v>
      </c>
    </row>
  </sheetData>
  <mergeCells count="11">
    <mergeCell ref="A2:G2"/>
    <mergeCell ref="A3:D3"/>
    <mergeCell ref="F5:F6"/>
    <mergeCell ref="E5:E6"/>
    <mergeCell ref="E4:G4"/>
    <mergeCell ref="A14:D14"/>
    <mergeCell ref="B4:B6"/>
    <mergeCell ref="C4:C6"/>
    <mergeCell ref="A4:A6"/>
    <mergeCell ref="G5:G6"/>
    <mergeCell ref="D4:D6"/>
  </mergeCells>
  <phoneticPr fontId="32" type="noConversion"/>
  <pageMargins left="0.70866141732283472" right="0.70866141732283472" top="0.74803149606299213" bottom="0.74803149606299213" header="0.31496062992125984" footer="0.31496062992125984"/>
  <pageSetup paperSize="9" scale="66" fitToHeight="0" orientation="landscape" verticalDpi="0" r:id="rId1"/>
  <extLs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工作表</vt:lpstr>
      </vt:variant>
      <vt:variant>
        <vt:i4>17</vt:i4>
      </vt:variant>
      <vt:variant>
        <vt:lpstr>命名范围</vt:lpstr>
      </vt:variant>
      <vt:variant>
        <vt:i4>4</vt:i4>
      </vt:variant>
    </vt:vector>
  </HeadingPairs>
  <TitlesOfParts>
    <vt:vector size="21"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部门政府性基金预算表06</vt:lpstr>
      <vt:lpstr>部门政府采购预算表07</vt:lpstr>
      <vt:lpstr>部门政府购买服务预算表08</vt:lpstr>
      <vt:lpstr>省对下转移支付预算表09-1</vt:lpstr>
      <vt:lpstr>省对下转移支付绩效目标表09-2</vt:lpstr>
      <vt:lpstr>新增资产配置表10</vt:lpstr>
      <vt:lpstr>中央转移支付补助项目支出预算表11</vt:lpstr>
      <vt:lpstr>部门项目支出中期规划预算表12</vt:lpstr>
      <vt:lpstr>部门基本支出预算表04!Print_Titles</vt:lpstr>
      <vt:lpstr>'部门项目支出绩效目标表05-2'!Print_Titles</vt:lpstr>
      <vt:lpstr>'部门项目支出预算表05-1'!Print_Titles</vt:lpstr>
      <vt:lpstr>部门政府采购预算表07!Print_Titles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NewFile</cp:lastModifiedBy>
  <cp:lastPrinted>2026-02-09T09:42:39Z</cp:lastPrinted>
  <dcterms:modified xsi:type="dcterms:W3CDTF">2026-02-09T09:42:43Z</dcterms:modified>
</cp:coreProperties>
</file>